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0f72c5a5fd1a951/Master Documents/Load Calculator/"/>
    </mc:Choice>
  </mc:AlternateContent>
  <xr:revisionPtr revIDLastSave="6" documentId="13_ncr:1_{1C8D3BAA-7F7A-47FE-9E52-29BC4F63D873}" xr6:coauthVersionLast="47" xr6:coauthVersionMax="47" xr10:uidLastSave="{78476BEC-5A59-48FA-AD18-F5C4C797979A}"/>
  <bookViews>
    <workbookView xWindow="-110" yWindow="-110" windowWidth="25820" windowHeight="15500" xr2:uid="{00000000-000D-0000-FFFF-FFFF00000000}"/>
  </bookViews>
  <sheets>
    <sheet name="TL" sheetId="3" r:id="rId1"/>
  </sheets>
  <definedNames>
    <definedName name="_xlnm._FilterDatabase" localSheetId="0" hidden="1">TL!$A$8:$M$130</definedName>
    <definedName name="_xlnm.Print_Area" localSheetId="0">TL!$A$1:$M$130</definedName>
    <definedName name="_xlnm.Print_Titles" localSheetId="0">TL!$5:$6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3" l="1"/>
  <c r="K47" i="3"/>
  <c r="L47" i="3"/>
  <c r="M47" i="3"/>
  <c r="J127" i="3"/>
  <c r="K127" i="3"/>
  <c r="L127" i="3"/>
  <c r="M127" i="3"/>
  <c r="J128" i="3"/>
  <c r="K128" i="3"/>
  <c r="L128" i="3"/>
  <c r="M128" i="3"/>
  <c r="J129" i="3"/>
  <c r="K129" i="3"/>
  <c r="L129" i="3"/>
  <c r="M129" i="3"/>
  <c r="G109" i="3"/>
  <c r="L109" i="3" s="1"/>
  <c r="G59" i="3"/>
  <c r="G55" i="3"/>
  <c r="G53" i="3"/>
  <c r="M91" i="3"/>
  <c r="K91" i="3"/>
  <c r="J91" i="3"/>
  <c r="G91" i="3"/>
  <c r="L91" i="3" s="1"/>
  <c r="J117" i="3"/>
  <c r="K117" i="3"/>
  <c r="L117" i="3"/>
  <c r="M117" i="3"/>
  <c r="J109" i="3"/>
  <c r="K109" i="3"/>
  <c r="M109" i="3"/>
  <c r="M2" i="3"/>
  <c r="J8" i="3"/>
  <c r="G47" i="3" l="1"/>
  <c r="J130" i="3" l="1"/>
  <c r="K130" i="3"/>
  <c r="L130" i="3"/>
  <c r="M130" i="3"/>
  <c r="G114" i="3"/>
  <c r="L114" i="3" s="1"/>
  <c r="G113" i="3"/>
  <c r="L113" i="3" s="1"/>
  <c r="G112" i="3"/>
  <c r="G111" i="3"/>
  <c r="L111" i="3" s="1"/>
  <c r="G110" i="3"/>
  <c r="L110" i="3" s="1"/>
  <c r="G107" i="3"/>
  <c r="L107" i="3" s="1"/>
  <c r="G106" i="3"/>
  <c r="L106" i="3" s="1"/>
  <c r="G105" i="3"/>
  <c r="L105" i="3" s="1"/>
  <c r="G104" i="3"/>
  <c r="L104" i="3" s="1"/>
  <c r="G103" i="3"/>
  <c r="L103" i="3" s="1"/>
  <c r="G102" i="3"/>
  <c r="L102" i="3" s="1"/>
  <c r="G101" i="3"/>
  <c r="L101" i="3" s="1"/>
  <c r="G100" i="3"/>
  <c r="L100" i="3" s="1"/>
  <c r="G98" i="3"/>
  <c r="L98" i="3" s="1"/>
  <c r="G97" i="3"/>
  <c r="L97" i="3" s="1"/>
  <c r="G96" i="3"/>
  <c r="L96" i="3" s="1"/>
  <c r="G95" i="3"/>
  <c r="L95" i="3" s="1"/>
  <c r="G94" i="3"/>
  <c r="L94" i="3" s="1"/>
  <c r="G93" i="3"/>
  <c r="L93" i="3" s="1"/>
  <c r="G92" i="3"/>
  <c r="L92" i="3" s="1"/>
  <c r="G90" i="3"/>
  <c r="L90" i="3" s="1"/>
  <c r="G89" i="3"/>
  <c r="L89" i="3" s="1"/>
  <c r="G87" i="3"/>
  <c r="L87" i="3" s="1"/>
  <c r="G86" i="3"/>
  <c r="L86" i="3" s="1"/>
  <c r="G84" i="3"/>
  <c r="L84" i="3" s="1"/>
  <c r="G83" i="3"/>
  <c r="L83" i="3" s="1"/>
  <c r="G82" i="3"/>
  <c r="L82" i="3" s="1"/>
  <c r="G80" i="3"/>
  <c r="L80" i="3" s="1"/>
  <c r="G78" i="3"/>
  <c r="L78" i="3" s="1"/>
  <c r="G77" i="3"/>
  <c r="L77" i="3" s="1"/>
  <c r="G76" i="3"/>
  <c r="L76" i="3" s="1"/>
  <c r="G75" i="3"/>
  <c r="L75" i="3" s="1"/>
  <c r="G74" i="3"/>
  <c r="L74" i="3" s="1"/>
  <c r="G73" i="3"/>
  <c r="L73" i="3" s="1"/>
  <c r="G71" i="3"/>
  <c r="L71" i="3" s="1"/>
  <c r="G70" i="3"/>
  <c r="L70" i="3" s="1"/>
  <c r="G69" i="3"/>
  <c r="L69" i="3" s="1"/>
  <c r="G68" i="3"/>
  <c r="L68" i="3" s="1"/>
  <c r="G67" i="3"/>
  <c r="L67" i="3" s="1"/>
  <c r="G66" i="3"/>
  <c r="L66" i="3" s="1"/>
  <c r="G65" i="3"/>
  <c r="L65" i="3" s="1"/>
  <c r="G64" i="3"/>
  <c r="L64" i="3" s="1"/>
  <c r="G63" i="3"/>
  <c r="L63" i="3" s="1"/>
  <c r="G62" i="3"/>
  <c r="L62" i="3" s="1"/>
  <c r="G61" i="3"/>
  <c r="L61" i="3" s="1"/>
  <c r="G60" i="3"/>
  <c r="L60" i="3" s="1"/>
  <c r="G58" i="3"/>
  <c r="L58" i="3" s="1"/>
  <c r="G57" i="3"/>
  <c r="L57" i="3" s="1"/>
  <c r="G56" i="3"/>
  <c r="L56" i="3" s="1"/>
  <c r="G54" i="3"/>
  <c r="L54" i="3" s="1"/>
  <c r="G52" i="3"/>
  <c r="L52" i="3" s="1"/>
  <c r="G50" i="3"/>
  <c r="L50" i="3" s="1"/>
  <c r="G49" i="3"/>
  <c r="L49" i="3" s="1"/>
  <c r="G48" i="3"/>
  <c r="L48" i="3" s="1"/>
  <c r="G46" i="3"/>
  <c r="L46" i="3" s="1"/>
  <c r="G44" i="3"/>
  <c r="L44" i="3" s="1"/>
  <c r="G45" i="3"/>
  <c r="L45" i="3" s="1"/>
  <c r="G43" i="3"/>
  <c r="L43" i="3" s="1"/>
  <c r="G41" i="3"/>
  <c r="L41" i="3" s="1"/>
  <c r="G42" i="3"/>
  <c r="L42" i="3" s="1"/>
  <c r="G39" i="3"/>
  <c r="L39" i="3" s="1"/>
  <c r="G37" i="3"/>
  <c r="L37" i="3" s="1"/>
  <c r="G38" i="3"/>
  <c r="L38" i="3" s="1"/>
  <c r="G36" i="3"/>
  <c r="L36" i="3" s="1"/>
  <c r="G34" i="3"/>
  <c r="L34" i="3" s="1"/>
  <c r="G33" i="3"/>
  <c r="L33" i="3" s="1"/>
  <c r="G32" i="3"/>
  <c r="L32" i="3" s="1"/>
  <c r="G31" i="3"/>
  <c r="G30" i="3"/>
  <c r="L30" i="3" s="1"/>
  <c r="G29" i="3"/>
  <c r="L29" i="3" s="1"/>
  <c r="G28" i="3"/>
  <c r="L28" i="3" s="1"/>
  <c r="G27" i="3"/>
  <c r="L27" i="3" s="1"/>
  <c r="G26" i="3"/>
  <c r="L26" i="3" s="1"/>
  <c r="G25" i="3"/>
  <c r="L25" i="3" s="1"/>
  <c r="G24" i="3"/>
  <c r="L24" i="3" s="1"/>
  <c r="G23" i="3"/>
  <c r="L23" i="3" s="1"/>
  <c r="G22" i="3"/>
  <c r="L22" i="3" s="1"/>
  <c r="G21" i="3"/>
  <c r="L21" i="3" s="1"/>
  <c r="G20" i="3"/>
  <c r="L20" i="3" s="1"/>
  <c r="G19" i="3"/>
  <c r="L19" i="3" s="1"/>
  <c r="G15" i="3"/>
  <c r="L15" i="3" s="1"/>
  <c r="G14" i="3"/>
  <c r="L14" i="3" s="1"/>
  <c r="G13" i="3"/>
  <c r="L13" i="3" s="1"/>
  <c r="G12" i="3"/>
  <c r="G11" i="3"/>
  <c r="L11" i="3" s="1"/>
  <c r="G10" i="3"/>
  <c r="L10" i="3" s="1"/>
  <c r="G9" i="3"/>
  <c r="L9" i="3" s="1"/>
  <c r="G8" i="3"/>
  <c r="L8" i="3" s="1"/>
  <c r="K106" i="3"/>
  <c r="K89" i="3"/>
  <c r="K77" i="3"/>
  <c r="K68" i="3"/>
  <c r="K60" i="3"/>
  <c r="K48" i="3"/>
  <c r="K37" i="3"/>
  <c r="K29" i="3"/>
  <c r="K21" i="3"/>
  <c r="M126" i="3"/>
  <c r="L126" i="3"/>
  <c r="K126" i="3"/>
  <c r="J126" i="3"/>
  <c r="M125" i="3"/>
  <c r="L125" i="3"/>
  <c r="K125" i="3"/>
  <c r="J125" i="3"/>
  <c r="M124" i="3"/>
  <c r="L124" i="3"/>
  <c r="K124" i="3"/>
  <c r="J124" i="3"/>
  <c r="M123" i="3"/>
  <c r="L123" i="3"/>
  <c r="K123" i="3"/>
  <c r="J123" i="3"/>
  <c r="M122" i="3"/>
  <c r="L122" i="3"/>
  <c r="K122" i="3"/>
  <c r="J122" i="3"/>
  <c r="M121" i="3"/>
  <c r="L121" i="3"/>
  <c r="K121" i="3"/>
  <c r="J121" i="3"/>
  <c r="M120" i="3"/>
  <c r="L120" i="3"/>
  <c r="K120" i="3"/>
  <c r="J120" i="3"/>
  <c r="M119" i="3"/>
  <c r="L119" i="3"/>
  <c r="K119" i="3"/>
  <c r="J119" i="3"/>
  <c r="M116" i="3"/>
  <c r="L116" i="3"/>
  <c r="K116" i="3"/>
  <c r="J116" i="3"/>
  <c r="M114" i="3"/>
  <c r="K114" i="3"/>
  <c r="J114" i="3"/>
  <c r="M113" i="3"/>
  <c r="K113" i="3"/>
  <c r="J113" i="3"/>
  <c r="M112" i="3"/>
  <c r="K112" i="3"/>
  <c r="J112" i="3"/>
  <c r="L112" i="3"/>
  <c r="M111" i="3"/>
  <c r="K111" i="3"/>
  <c r="J111" i="3"/>
  <c r="M110" i="3"/>
  <c r="K110" i="3"/>
  <c r="J110" i="3"/>
  <c r="M107" i="3"/>
  <c r="K107" i="3"/>
  <c r="J107" i="3"/>
  <c r="M106" i="3"/>
  <c r="J106" i="3"/>
  <c r="M105" i="3"/>
  <c r="K105" i="3"/>
  <c r="J105" i="3"/>
  <c r="M104" i="3"/>
  <c r="K104" i="3"/>
  <c r="J104" i="3"/>
  <c r="M103" i="3"/>
  <c r="K103" i="3"/>
  <c r="J103" i="3"/>
  <c r="M102" i="3"/>
  <c r="K102" i="3"/>
  <c r="J102" i="3"/>
  <c r="M101" i="3"/>
  <c r="K101" i="3"/>
  <c r="J101" i="3"/>
  <c r="M100" i="3"/>
  <c r="K100" i="3"/>
  <c r="J100" i="3"/>
  <c r="M98" i="3"/>
  <c r="K98" i="3"/>
  <c r="J98" i="3"/>
  <c r="M97" i="3"/>
  <c r="K97" i="3"/>
  <c r="J97" i="3"/>
  <c r="M96" i="3"/>
  <c r="K96" i="3"/>
  <c r="J96" i="3"/>
  <c r="M95" i="3"/>
  <c r="K95" i="3"/>
  <c r="J95" i="3"/>
  <c r="M94" i="3"/>
  <c r="K94" i="3"/>
  <c r="J94" i="3"/>
  <c r="M93" i="3"/>
  <c r="K93" i="3"/>
  <c r="J93" i="3"/>
  <c r="M92" i="3"/>
  <c r="K92" i="3"/>
  <c r="J92" i="3"/>
  <c r="M90" i="3"/>
  <c r="K90" i="3"/>
  <c r="J90" i="3"/>
  <c r="M89" i="3"/>
  <c r="J89" i="3"/>
  <c r="M87" i="3"/>
  <c r="K87" i="3"/>
  <c r="J87" i="3"/>
  <c r="M86" i="3"/>
  <c r="K86" i="3"/>
  <c r="J86" i="3"/>
  <c r="M84" i="3"/>
  <c r="K84" i="3"/>
  <c r="J84" i="3"/>
  <c r="M83" i="3"/>
  <c r="K83" i="3"/>
  <c r="J83" i="3"/>
  <c r="M82" i="3"/>
  <c r="K82" i="3"/>
  <c r="J82" i="3"/>
  <c r="M81" i="3"/>
  <c r="L81" i="3"/>
  <c r="K81" i="3"/>
  <c r="J81" i="3"/>
  <c r="M80" i="3"/>
  <c r="K80" i="3"/>
  <c r="J80" i="3"/>
  <c r="M78" i="3"/>
  <c r="K78" i="3"/>
  <c r="J78" i="3"/>
  <c r="M77" i="3"/>
  <c r="J77" i="3"/>
  <c r="M76" i="3"/>
  <c r="K76" i="3"/>
  <c r="J76" i="3"/>
  <c r="M75" i="3"/>
  <c r="K75" i="3"/>
  <c r="J75" i="3"/>
  <c r="M74" i="3"/>
  <c r="K74" i="3"/>
  <c r="J74" i="3"/>
  <c r="M73" i="3"/>
  <c r="K73" i="3"/>
  <c r="J73" i="3"/>
  <c r="M71" i="3"/>
  <c r="K71" i="3"/>
  <c r="J71" i="3"/>
  <c r="M70" i="3"/>
  <c r="K70" i="3"/>
  <c r="J70" i="3"/>
  <c r="M69" i="3"/>
  <c r="K69" i="3"/>
  <c r="J69" i="3"/>
  <c r="M68" i="3"/>
  <c r="J68" i="3"/>
  <c r="M67" i="3"/>
  <c r="K67" i="3"/>
  <c r="J67" i="3"/>
  <c r="M66" i="3"/>
  <c r="K66" i="3"/>
  <c r="J66" i="3"/>
  <c r="M65" i="3"/>
  <c r="K65" i="3"/>
  <c r="J65" i="3"/>
  <c r="M64" i="3"/>
  <c r="K64" i="3"/>
  <c r="J64" i="3"/>
  <c r="M63" i="3"/>
  <c r="K63" i="3"/>
  <c r="J63" i="3"/>
  <c r="M62" i="3"/>
  <c r="K62" i="3"/>
  <c r="J62" i="3"/>
  <c r="M61" i="3"/>
  <c r="K61" i="3"/>
  <c r="J61" i="3"/>
  <c r="M60" i="3"/>
  <c r="J60" i="3"/>
  <c r="M59" i="3"/>
  <c r="L59" i="3"/>
  <c r="K59" i="3"/>
  <c r="J59" i="3"/>
  <c r="M58" i="3"/>
  <c r="K58" i="3"/>
  <c r="J58" i="3"/>
  <c r="M57" i="3"/>
  <c r="K57" i="3"/>
  <c r="J57" i="3"/>
  <c r="M56" i="3"/>
  <c r="K56" i="3"/>
  <c r="J56" i="3"/>
  <c r="M55" i="3"/>
  <c r="L55" i="3"/>
  <c r="K55" i="3"/>
  <c r="J55" i="3"/>
  <c r="M54" i="3"/>
  <c r="K54" i="3"/>
  <c r="J54" i="3"/>
  <c r="M53" i="3"/>
  <c r="K53" i="3"/>
  <c r="J53" i="3"/>
  <c r="L53" i="3"/>
  <c r="M52" i="3"/>
  <c r="K52" i="3"/>
  <c r="J52" i="3"/>
  <c r="M50" i="3"/>
  <c r="K50" i="3"/>
  <c r="J50" i="3"/>
  <c r="M49" i="3"/>
  <c r="K49" i="3"/>
  <c r="J49" i="3"/>
  <c r="M48" i="3"/>
  <c r="J48" i="3"/>
  <c r="M46" i="3"/>
  <c r="K46" i="3"/>
  <c r="J46" i="3"/>
  <c r="M44" i="3"/>
  <c r="K44" i="3"/>
  <c r="J44" i="3"/>
  <c r="M45" i="3"/>
  <c r="K45" i="3"/>
  <c r="J45" i="3"/>
  <c r="M43" i="3"/>
  <c r="K43" i="3"/>
  <c r="J43" i="3"/>
  <c r="M41" i="3"/>
  <c r="K41" i="3"/>
  <c r="J41" i="3"/>
  <c r="M42" i="3"/>
  <c r="K42" i="3"/>
  <c r="J42" i="3"/>
  <c r="M40" i="3"/>
  <c r="L40" i="3"/>
  <c r="K40" i="3"/>
  <c r="J40" i="3"/>
  <c r="M39" i="3"/>
  <c r="K39" i="3"/>
  <c r="J39" i="3"/>
  <c r="M37" i="3"/>
  <c r="J37" i="3"/>
  <c r="M38" i="3"/>
  <c r="K38" i="3"/>
  <c r="J38" i="3"/>
  <c r="M36" i="3"/>
  <c r="K36" i="3"/>
  <c r="J36" i="3"/>
  <c r="M34" i="3"/>
  <c r="K34" i="3"/>
  <c r="J34" i="3"/>
  <c r="M33" i="3"/>
  <c r="K33" i="3"/>
  <c r="J33" i="3"/>
  <c r="M32" i="3"/>
  <c r="K32" i="3"/>
  <c r="J32" i="3"/>
  <c r="M31" i="3"/>
  <c r="L31" i="3"/>
  <c r="K31" i="3"/>
  <c r="J31" i="3"/>
  <c r="M30" i="3"/>
  <c r="K30" i="3"/>
  <c r="J30" i="3"/>
  <c r="M29" i="3"/>
  <c r="J29" i="3"/>
  <c r="M28" i="3"/>
  <c r="K28" i="3"/>
  <c r="J28" i="3"/>
  <c r="M27" i="3"/>
  <c r="K27" i="3"/>
  <c r="J27" i="3"/>
  <c r="M26" i="3"/>
  <c r="K26" i="3"/>
  <c r="J26" i="3"/>
  <c r="M25" i="3"/>
  <c r="K25" i="3"/>
  <c r="J25" i="3"/>
  <c r="M24" i="3"/>
  <c r="K24" i="3"/>
  <c r="J24" i="3"/>
  <c r="M23" i="3"/>
  <c r="K23" i="3"/>
  <c r="J23" i="3"/>
  <c r="M22" i="3"/>
  <c r="K22" i="3"/>
  <c r="J22" i="3"/>
  <c r="M21" i="3"/>
  <c r="J21" i="3"/>
  <c r="M20" i="3"/>
  <c r="K20" i="3"/>
  <c r="J20" i="3"/>
  <c r="M19" i="3"/>
  <c r="K19" i="3"/>
  <c r="J19" i="3"/>
  <c r="M17" i="3"/>
  <c r="L17" i="3"/>
  <c r="K17" i="3"/>
  <c r="J17" i="3"/>
  <c r="M16" i="3"/>
  <c r="K16" i="3"/>
  <c r="J16" i="3"/>
  <c r="L16" i="3"/>
  <c r="M15" i="3"/>
  <c r="K15" i="3"/>
  <c r="J15" i="3"/>
  <c r="M14" i="3"/>
  <c r="K14" i="3"/>
  <c r="J14" i="3"/>
  <c r="M13" i="3"/>
  <c r="K13" i="3"/>
  <c r="J13" i="3"/>
  <c r="M12" i="3"/>
  <c r="L12" i="3"/>
  <c r="K12" i="3"/>
  <c r="J12" i="3"/>
  <c r="M11" i="3"/>
  <c r="K11" i="3"/>
  <c r="J11" i="3"/>
  <c r="M10" i="3"/>
  <c r="K10" i="3"/>
  <c r="J10" i="3"/>
  <c r="M9" i="3"/>
  <c r="K9" i="3"/>
  <c r="J9" i="3"/>
  <c r="M8" i="3"/>
  <c r="K8" i="3"/>
  <c r="J2" i="3" l="1"/>
  <c r="J3" i="3"/>
  <c r="M3" i="3"/>
</calcChain>
</file>

<file path=xl/sharedStrings.xml><?xml version="1.0" encoding="utf-8"?>
<sst xmlns="http://schemas.openxmlformats.org/spreadsheetml/2006/main" count="437" uniqueCount="149">
  <si>
    <t xml:space="preserve"> </t>
  </si>
  <si>
    <t>PCC-11210</t>
  </si>
  <si>
    <t>PCC-11220</t>
  </si>
  <si>
    <t>PCC-20010</t>
  </si>
  <si>
    <t>PCC-20020</t>
  </si>
  <si>
    <t>PCC-30010</t>
  </si>
  <si>
    <t>PCC-30010B</t>
  </si>
  <si>
    <t>PCC-30020</t>
  </si>
  <si>
    <t>PCC-30020B</t>
  </si>
  <si>
    <t>PCC-40010</t>
  </si>
  <si>
    <t>PCC-40020</t>
  </si>
  <si>
    <t>PCC-40020B</t>
  </si>
  <si>
    <t>PCC-60010</t>
  </si>
  <si>
    <t>PCC-60010B</t>
  </si>
  <si>
    <t>PCC-60020</t>
  </si>
  <si>
    <t>PCC-60020B</t>
  </si>
  <si>
    <t>ACC-11210</t>
  </si>
  <si>
    <t>ACC-11220</t>
  </si>
  <si>
    <t>ACC-20010</t>
  </si>
  <si>
    <t>ACC-20020</t>
  </si>
  <si>
    <t>ACC-30010</t>
  </si>
  <si>
    <t>ACC-30020</t>
  </si>
  <si>
    <t>ACC-40010</t>
  </si>
  <si>
    <t>ACC-40020</t>
  </si>
  <si>
    <t>PCC-40010B</t>
  </si>
  <si>
    <t>40041I</t>
  </si>
  <si>
    <t>40051I</t>
  </si>
  <si>
    <t>P40-60010</t>
  </si>
  <si>
    <t>P40-60020</t>
  </si>
  <si>
    <t>P40-01220</t>
  </si>
  <si>
    <t>P40-03420</t>
  </si>
  <si>
    <t>P40-10020B</t>
  </si>
  <si>
    <t>P40-11420B</t>
  </si>
  <si>
    <t>P40-11220B</t>
  </si>
  <si>
    <t>P40-30010B</t>
  </si>
  <si>
    <t>P40-30020B</t>
  </si>
  <si>
    <t>P40-40010B</t>
  </si>
  <si>
    <t>P40-40020B</t>
  </si>
  <si>
    <t>P40-60010B</t>
  </si>
  <si>
    <t>P40-60020B</t>
  </si>
  <si>
    <t>P40-11210</t>
  </si>
  <si>
    <t>P40-11220</t>
  </si>
  <si>
    <t>P40-20010</t>
  </si>
  <si>
    <t>P40-20020</t>
  </si>
  <si>
    <t>P40-30010</t>
  </si>
  <si>
    <t>P40-30020</t>
  </si>
  <si>
    <t>P40-40010</t>
  </si>
  <si>
    <t>P40-40020</t>
  </si>
  <si>
    <t>P40-20010B</t>
  </si>
  <si>
    <t>P80-01220</t>
  </si>
  <si>
    <t>P80-03420</t>
  </si>
  <si>
    <t>P80-10020</t>
  </si>
  <si>
    <t>P80-11220</t>
  </si>
  <si>
    <t>P80-20020</t>
  </si>
  <si>
    <t>CTS-01210</t>
  </si>
  <si>
    <t>CTS-01220</t>
  </si>
  <si>
    <t>CTS-03410</t>
  </si>
  <si>
    <t>CTS-03420</t>
  </si>
  <si>
    <t>CTS-10010</t>
  </si>
  <si>
    <t>CTS-10020</t>
  </si>
  <si>
    <t>CTS-11410</t>
  </si>
  <si>
    <t>CTS-11420</t>
  </si>
  <si>
    <t>CTS-11210</t>
  </si>
  <si>
    <t>CTS-11220</t>
  </si>
  <si>
    <t>CTS-20010</t>
  </si>
  <si>
    <t>CTS-20020</t>
  </si>
  <si>
    <t>P30-30010</t>
  </si>
  <si>
    <t>P40-10020</t>
  </si>
  <si>
    <t>P315-01220B</t>
  </si>
  <si>
    <t>P200-03420B</t>
  </si>
  <si>
    <t>P200-10020B</t>
  </si>
  <si>
    <t>P200-11420B</t>
  </si>
  <si>
    <t>P200-11220B</t>
  </si>
  <si>
    <t>P200-20020B</t>
  </si>
  <si>
    <t>P315-01210</t>
  </si>
  <si>
    <t>P200-03410</t>
  </si>
  <si>
    <t>P200-10010</t>
  </si>
  <si>
    <t>P200-11410</t>
  </si>
  <si>
    <t>P200-11210</t>
  </si>
  <si>
    <t>P200-20010</t>
  </si>
  <si>
    <t>P160-11420B</t>
  </si>
  <si>
    <t>P160-11220B</t>
  </si>
  <si>
    <t>P160-20020B</t>
  </si>
  <si>
    <t>P160-30020B</t>
  </si>
  <si>
    <t>P160-40020B</t>
  </si>
  <si>
    <t>P160-11410</t>
  </si>
  <si>
    <t>P160-11210</t>
  </si>
  <si>
    <t>P160-20010</t>
  </si>
  <si>
    <t>P40-01210</t>
  </si>
  <si>
    <t>P40-03410B</t>
  </si>
  <si>
    <t>P40-10010</t>
  </si>
  <si>
    <t>P40-11410</t>
  </si>
  <si>
    <t>P40-21210</t>
  </si>
  <si>
    <t>P40-21220B</t>
  </si>
  <si>
    <t>P80-11420</t>
  </si>
  <si>
    <t>ITEM #</t>
  </si>
  <si>
    <t>LIFTS</t>
  </si>
  <si>
    <t>FEET</t>
  </si>
  <si>
    <t>TL FACTOR</t>
  </si>
  <si>
    <t>TL %</t>
  </si>
  <si>
    <t>WEIGHT</t>
  </si>
  <si>
    <t>ORDER TOTAL</t>
  </si>
  <si>
    <t>PCS</t>
  </si>
  <si>
    <t>TOTAL LIFTS:</t>
  </si>
  <si>
    <t>TOTAL FEET:</t>
  </si>
  <si>
    <t>TOTAL WEIGHT:</t>
  </si>
  <si>
    <t>ACC-60010</t>
  </si>
  <si>
    <t>ACC-60020</t>
  </si>
  <si>
    <t>P40-03410</t>
  </si>
  <si>
    <t>P40-01220B</t>
  </si>
  <si>
    <t>P40-03420B</t>
  </si>
  <si>
    <t>P40-11420</t>
  </si>
  <si>
    <t>SIZE</t>
  </si>
  <si>
    <t>LENGTH</t>
  </si>
  <si>
    <t>TYPE</t>
  </si>
  <si>
    <t>1-1/2"</t>
  </si>
  <si>
    <t>BELL END</t>
  </si>
  <si>
    <t>SOLID</t>
  </si>
  <si>
    <t>PERFORATED</t>
  </si>
  <si>
    <t>PLAIN END</t>
  </si>
  <si>
    <t>1/2"</t>
  </si>
  <si>
    <t>2-1/2"</t>
  </si>
  <si>
    <t>6"</t>
  </si>
  <si>
    <t>1-1/4"</t>
  </si>
  <si>
    <t>2"</t>
  </si>
  <si>
    <t>3"</t>
  </si>
  <si>
    <t>4"</t>
  </si>
  <si>
    <t>3/4"</t>
  </si>
  <si>
    <t>1"</t>
  </si>
  <si>
    <t>10'</t>
  </si>
  <si>
    <t>20'</t>
  </si>
  <si>
    <t>PERFORATED (3 HOLE)</t>
  </si>
  <si>
    <t>PVC SEWER &amp; DRAIN ASTM 2729 (WHITE)</t>
  </si>
  <si>
    <t>PVC SDR-35 ASTM 3034 (GREEN)</t>
  </si>
  <si>
    <t>PVC SDR 13.5 CLASS 315 ASTM D2241</t>
  </si>
  <si>
    <t>PVC SDR 21 CLASS 200 ASTM D2241</t>
  </si>
  <si>
    <t>PVC SDR 26 CLASS 160 ASTM D2241</t>
  </si>
  <si>
    <r>
      <t>UNCOPPER</t>
    </r>
    <r>
      <rPr>
        <b/>
        <sz val="6"/>
        <color theme="0"/>
        <rFont val="Tahoma"/>
        <family val="2"/>
      </rPr>
      <t>®</t>
    </r>
    <r>
      <rPr>
        <b/>
        <sz val="11"/>
        <color theme="0"/>
        <rFont val="Tahoma"/>
        <family val="2"/>
      </rPr>
      <t xml:space="preserve"> CPVC CTS HOT &amp; COLD ASTM D2846</t>
    </r>
  </si>
  <si>
    <t>P40-11210B</t>
  </si>
  <si>
    <t>P40-20020B</t>
  </si>
  <si>
    <t>P30-30020</t>
  </si>
  <si>
    <t>ABS CELLULAR CORE DWV ASTM F628</t>
  </si>
  <si>
    <t>PVC CELLULAR CORE DWV ASTM F891</t>
  </si>
  <si>
    <t>PVC SCHEDULE 40 PRESSURE ASTM D1785</t>
  </si>
  <si>
    <t>PVC SCHEDULE 40 PRESSURE/DWV ASTM D1785 / D2665</t>
  </si>
  <si>
    <t>PVC SCHEDULE 80 PRESSURE ASTM D1785</t>
  </si>
  <si>
    <t>PVC SCHEDULE 30 DWV ASTM D2949</t>
  </si>
  <si>
    <t>LIFT QUANTITY</t>
  </si>
  <si>
    <t>TRUCK LOAD 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</si>
</sst>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</numFmts>
  <fonts count="16" x14ac:knownFonts="1">
    <font>
      <sz val="10"/>
      <color theme="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10"/>
      <color theme="0"/>
      <name val="Tahoma"/>
      <family val="2"/>
    </font>
    <font>
      <sz val="8"/>
      <name val="Tahoma"/>
      <family val="2"/>
    </font>
    <font>
      <b/>
      <sz val="6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B6A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AD9F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 applyProtection="1">
      <protection hidden="1"/>
    </xf>
    <xf numFmtId="164" fontId="6" fillId="0" borderId="0" xfId="0" applyNumberFormat="1" applyFont="1" applyProtection="1">
      <protection hidden="1"/>
    </xf>
    <xf numFmtId="41" fontId="0" fillId="0" borderId="0" xfId="5" applyNumberFormat="1" applyFont="1" applyAlignment="1" applyProtection="1">
      <protection hidden="1"/>
    </xf>
    <xf numFmtId="0" fontId="7" fillId="0" borderId="1" xfId="0" applyFont="1" applyBorder="1" applyProtection="1">
      <protection hidden="1"/>
    </xf>
    <xf numFmtId="41" fontId="7" fillId="0" borderId="1" xfId="0" applyNumberFormat="1" applyFont="1" applyBorder="1" applyProtection="1">
      <protection hidden="1"/>
    </xf>
    <xf numFmtId="43" fontId="3" fillId="0" borderId="0" xfId="5" applyFont="1" applyProtection="1">
      <protection hidden="1"/>
    </xf>
    <xf numFmtId="43" fontId="8" fillId="0" borderId="0" xfId="5" applyFont="1" applyAlignment="1" applyProtection="1">
      <alignment horizontal="right"/>
      <protection hidden="1"/>
    </xf>
    <xf numFmtId="43" fontId="10" fillId="0" borderId="1" xfId="4" applyNumberFormat="1" applyFont="1" applyBorder="1" applyAlignment="1" applyProtection="1">
      <alignment horizontal="right"/>
      <protection hidden="1"/>
    </xf>
    <xf numFmtId="43" fontId="6" fillId="0" borderId="0" xfId="5" applyFont="1" applyAlignment="1" applyProtection="1">
      <alignment horizontal="right"/>
      <protection hidden="1"/>
    </xf>
    <xf numFmtId="43" fontId="0" fillId="0" borderId="0" xfId="5" applyFont="1" applyProtection="1">
      <protection hidden="1"/>
    </xf>
    <xf numFmtId="43" fontId="0" fillId="0" borderId="0" xfId="0" applyNumberFormat="1" applyProtection="1">
      <protection hidden="1"/>
    </xf>
    <xf numFmtId="43" fontId="6" fillId="0" borderId="0" xfId="0" applyNumberFormat="1" applyFont="1" applyProtection="1">
      <protection hidden="1"/>
    </xf>
    <xf numFmtId="41" fontId="10" fillId="2" borderId="1" xfId="4" applyNumberFormat="1" applyFont="1" applyFill="1" applyBorder="1" applyAlignment="1" applyProtection="1">
      <alignment horizontal="center"/>
      <protection locked="0"/>
    </xf>
    <xf numFmtId="41" fontId="7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4" applyFont="1" applyAlignment="1" applyProtection="1">
      <alignment horizontal="left"/>
      <protection hidden="1"/>
    </xf>
    <xf numFmtId="2" fontId="3" fillId="0" borderId="0" xfId="4" applyNumberFormat="1" applyFont="1" applyAlignment="1" applyProtection="1">
      <alignment horizontal="left" indent="1"/>
      <protection hidden="1"/>
    </xf>
    <xf numFmtId="0" fontId="3" fillId="0" borderId="0" xfId="4" applyFont="1" applyAlignment="1" applyProtection="1">
      <alignment horizontal="center"/>
      <protection hidden="1"/>
    </xf>
    <xf numFmtId="0" fontId="3" fillId="0" borderId="0" xfId="4" applyFont="1" applyProtection="1">
      <protection hidden="1"/>
    </xf>
    <xf numFmtId="41" fontId="3" fillId="0" borderId="0" xfId="5" applyNumberFormat="1" applyFont="1" applyProtection="1">
      <protection hidden="1"/>
    </xf>
    <xf numFmtId="0" fontId="0" fillId="0" borderId="0" xfId="0" applyProtection="1">
      <protection hidden="1"/>
    </xf>
    <xf numFmtId="0" fontId="1" fillId="0" borderId="0" xfId="4" applyAlignment="1" applyProtection="1">
      <alignment horizontal="left"/>
      <protection hidden="1"/>
    </xf>
    <xf numFmtId="2" fontId="1" fillId="0" borderId="0" xfId="4" applyNumberFormat="1" applyAlignment="1" applyProtection="1">
      <alignment horizontal="left" indent="1"/>
      <protection hidden="1"/>
    </xf>
    <xf numFmtId="0" fontId="1" fillId="0" borderId="0" xfId="4" applyAlignment="1" applyProtection="1">
      <alignment horizontal="center"/>
      <protection hidden="1"/>
    </xf>
    <xf numFmtId="0" fontId="1" fillId="0" borderId="0" xfId="4" applyProtection="1">
      <protection hidden="1"/>
    </xf>
    <xf numFmtId="41" fontId="1" fillId="0" borderId="0" xfId="5" applyNumberFormat="1" applyFont="1" applyProtection="1">
      <protection hidden="1"/>
    </xf>
    <xf numFmtId="0" fontId="8" fillId="0" borderId="0" xfId="3" applyFont="1" applyAlignment="1" applyProtection="1">
      <alignment horizontal="left"/>
      <protection hidden="1"/>
    </xf>
    <xf numFmtId="2" fontId="8" fillId="0" borderId="0" xfId="3" applyNumberFormat="1" applyFont="1" applyAlignment="1" applyProtection="1">
      <alignment horizontal="left" indent="1"/>
      <protection hidden="1"/>
    </xf>
    <xf numFmtId="0" fontId="8" fillId="0" borderId="0" xfId="3" applyFont="1" applyAlignment="1" applyProtection="1">
      <alignment horizontal="center"/>
      <protection hidden="1"/>
    </xf>
    <xf numFmtId="0" fontId="8" fillId="0" borderId="0" xfId="3" applyFont="1" applyProtection="1">
      <protection hidden="1"/>
    </xf>
    <xf numFmtId="41" fontId="7" fillId="0" borderId="0" xfId="5" applyNumberFormat="1" applyFont="1" applyProtection="1">
      <protection hidden="1"/>
    </xf>
    <xf numFmtId="41" fontId="4" fillId="4" borderId="1" xfId="4" applyNumberFormat="1" applyFont="1" applyFill="1" applyBorder="1" applyAlignment="1" applyProtection="1">
      <alignment horizontal="center" vertical="center" wrapText="1"/>
      <protection hidden="1"/>
    </xf>
    <xf numFmtId="43" fontId="4" fillId="4" borderId="1" xfId="4" applyNumberFormat="1" applyFont="1" applyFill="1" applyBorder="1" applyAlignment="1" applyProtection="1">
      <alignment horizontal="center" vertical="center" wrapText="1"/>
      <protection hidden="1"/>
    </xf>
    <xf numFmtId="164" fontId="4" fillId="4" borderId="1" xfId="4" applyNumberFormat="1" applyFont="1" applyFill="1" applyBorder="1" applyAlignment="1" applyProtection="1">
      <alignment horizontal="center" vertical="center" wrapText="1"/>
      <protection hidden="1"/>
    </xf>
    <xf numFmtId="41" fontId="4" fillId="4" borderId="1" xfId="5" applyNumberFormat="1" applyFont="1" applyFill="1" applyBorder="1" applyAlignment="1" applyProtection="1">
      <alignment horizontal="center" vertical="center" wrapText="1"/>
      <protection hidden="1"/>
    </xf>
    <xf numFmtId="41" fontId="4" fillId="4" borderId="1" xfId="5" applyNumberFormat="1" applyFont="1" applyFill="1" applyBorder="1" applyAlignment="1" applyProtection="1">
      <alignment horizontal="center" vertical="center"/>
      <protection hidden="1"/>
    </xf>
    <xf numFmtId="0" fontId="10" fillId="0" borderId="1" xfId="4" applyFont="1" applyBorder="1" applyAlignment="1" applyProtection="1">
      <alignment horizontal="left"/>
      <protection hidden="1"/>
    </xf>
    <xf numFmtId="2" fontId="10" fillId="0" borderId="1" xfId="4" applyNumberFormat="1" applyFont="1" applyBorder="1" applyAlignment="1" applyProtection="1">
      <alignment horizontal="left" indent="1"/>
      <protection hidden="1"/>
    </xf>
    <xf numFmtId="0" fontId="10" fillId="0" borderId="1" xfId="4" applyFont="1" applyBorder="1" applyAlignment="1" applyProtection="1">
      <alignment horizontal="center"/>
      <protection hidden="1"/>
    </xf>
    <xf numFmtId="0" fontId="10" fillId="0" borderId="1" xfId="4" applyFont="1" applyBorder="1" applyProtection="1">
      <protection hidden="1"/>
    </xf>
    <xf numFmtId="41" fontId="10" fillId="0" borderId="1" xfId="5" applyNumberFormat="1" applyFont="1" applyFill="1" applyBorder="1" applyAlignment="1" applyProtection="1">
      <alignment horizontal="right"/>
      <protection hidden="1"/>
    </xf>
    <xf numFmtId="41" fontId="10" fillId="0" borderId="1" xfId="4" applyNumberFormat="1" applyFont="1" applyBorder="1" applyAlignment="1" applyProtection="1">
      <alignment horizontal="right"/>
      <protection hidden="1"/>
    </xf>
    <xf numFmtId="0" fontId="0" fillId="0" borderId="0" xfId="0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left"/>
      <protection hidden="1"/>
    </xf>
    <xf numFmtId="41" fontId="7" fillId="0" borderId="1" xfId="5" applyNumberFormat="1" applyFont="1" applyBorder="1" applyAlignment="1" applyProtection="1">
      <alignment horizontal="right"/>
      <protection hidden="1"/>
    </xf>
    <xf numFmtId="2" fontId="7" fillId="0" borderId="1" xfId="0" applyNumberFormat="1" applyFont="1" applyBorder="1" applyAlignment="1" applyProtection="1">
      <alignment horizontal="left" indent="1"/>
      <protection hidden="1"/>
    </xf>
    <xf numFmtId="0" fontId="7" fillId="0" borderId="1" xfId="0" applyFont="1" applyBorder="1" applyAlignment="1" applyProtection="1">
      <alignment horizontal="center"/>
      <protection hidden="1"/>
    </xf>
    <xf numFmtId="41" fontId="7" fillId="0" borderId="1" xfId="0" applyNumberFormat="1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2" fontId="0" fillId="0" borderId="0" xfId="0" applyNumberFormat="1" applyAlignment="1" applyProtection="1">
      <alignment horizontal="left" indent="1"/>
      <protection hidden="1"/>
    </xf>
    <xf numFmtId="0" fontId="0" fillId="0" borderId="0" xfId="0" applyAlignment="1" applyProtection="1">
      <alignment horizontal="center"/>
      <protection hidden="1"/>
    </xf>
    <xf numFmtId="41" fontId="0" fillId="0" borderId="0" xfId="5" applyNumberFormat="1" applyFont="1" applyProtection="1">
      <protection hidden="1"/>
    </xf>
    <xf numFmtId="41" fontId="8" fillId="5" borderId="2" xfId="5" applyNumberFormat="1" applyFont="1" applyFill="1" applyBorder="1" applyAlignment="1" applyProtection="1">
      <alignment horizontal="center"/>
      <protection hidden="1"/>
    </xf>
    <xf numFmtId="41" fontId="12" fillId="0" borderId="0" xfId="5" applyNumberFormat="1" applyFont="1" applyAlignment="1" applyProtection="1">
      <alignment horizontal="left" indent="1"/>
      <protection hidden="1"/>
    </xf>
    <xf numFmtId="0" fontId="11" fillId="0" borderId="0" xfId="0" applyFont="1" applyAlignment="1" applyProtection="1">
      <alignment horizontal="left" indent="1"/>
      <protection hidden="1"/>
    </xf>
    <xf numFmtId="164" fontId="11" fillId="0" borderId="3" xfId="0" applyNumberFormat="1" applyFont="1" applyBorder="1" applyAlignment="1" applyProtection="1">
      <alignment horizontal="left" indent="1"/>
      <protection hidden="1"/>
    </xf>
    <xf numFmtId="0" fontId="0" fillId="0" borderId="4" xfId="0" applyBorder="1" applyAlignment="1" applyProtection="1">
      <alignment horizontal="left" indent="1"/>
      <protection hidden="1"/>
    </xf>
    <xf numFmtId="164" fontId="11" fillId="0" borderId="0" xfId="0" applyNumberFormat="1" applyFont="1" applyAlignment="1" applyProtection="1">
      <alignment horizontal="left" indent="1"/>
      <protection hidden="1"/>
    </xf>
    <xf numFmtId="0" fontId="4" fillId="4" borderId="1" xfId="4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41" fontId="4" fillId="4" borderId="1" xfId="4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43" fontId="4" fillId="4" borderId="1" xfId="4" applyNumberFormat="1" applyFont="1" applyFill="1" applyBorder="1" applyAlignment="1" applyProtection="1">
      <alignment horizontal="center" vertical="center" wrapText="1"/>
      <protection hidden="1"/>
    </xf>
    <xf numFmtId="43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left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9" fillId="3" borderId="7" xfId="4" applyFont="1" applyFill="1" applyBorder="1" applyAlignment="1" applyProtection="1">
      <alignment horizontal="left" vertical="center"/>
      <protection hidden="1"/>
    </xf>
    <xf numFmtId="0" fontId="9" fillId="3" borderId="5" xfId="4" applyFont="1" applyFill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2" fontId="4" fillId="4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5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13" fillId="3" borderId="5" xfId="0" applyFont="1" applyFill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horizontal="left" vertical="center"/>
      <protection hidden="1"/>
    </xf>
    <xf numFmtId="0" fontId="0" fillId="3" borderId="6" xfId="0" applyFill="1" applyBorder="1" applyAlignment="1" applyProtection="1">
      <alignment horizontal="left" vertical="center"/>
      <protection hidden="1"/>
    </xf>
    <xf numFmtId="0" fontId="9" fillId="3" borderId="7" xfId="0" applyFont="1" applyFill="1" applyBorder="1" applyAlignment="1" applyProtection="1">
      <alignment horizontal="left" vertical="center"/>
      <protection hidden="1"/>
    </xf>
  </cellXfs>
  <cellStyles count="6">
    <cellStyle name="Comma" xfId="5" builtinId="3"/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_Sheet1" xfId="4" xr:uid="{00000000-0005-0000-0000-000004000000}"/>
  </cellStyles>
  <dxfs count="0"/>
  <tableStyles count="0" defaultTableStyle="TableStyleMedium9" defaultPivotStyle="PivotStyleLight16"/>
  <colors>
    <mruColors>
      <color rgb="FFAAD9FC"/>
      <color rgb="FFDEF0FE"/>
      <color rgb="FFCBE8FD"/>
      <color rgb="FF2B6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92711</xdr:colOff>
      <xdr:row>1</xdr:row>
      <xdr:rowOff>1</xdr:rowOff>
    </xdr:from>
    <xdr:to>
      <xdr:col>2</xdr:col>
      <xdr:colOff>712759</xdr:colOff>
      <xdr:row>3</xdr:row>
      <xdr:rowOff>65579</xdr:rowOff>
    </xdr:to>
    <xdr:pic>
      <xdr:nvPicPr>
        <xdr:cNvPr id="2" name="Image 5">
          <a:extLst>
            <a:ext uri="{FF2B5EF4-FFF2-40B4-BE49-F238E27FC236}">
              <a16:creationId xmlns:a16="http://schemas.microsoft.com/office/drawing/2014/main" id="{87CAC4B8-8A0D-43BD-BA92-4E0FB23EE5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1" y="76201"/>
          <a:ext cx="2528223" cy="675178"/>
        </a:xfrm>
        <a:prstGeom prst="rect">
          <a:avLst/>
        </a:prstGeom>
      </xdr:spPr>
    </xdr:pic>
    <xdr:clientData/>
  </xdr:twoCellAnchor>
  <xdr:twoCellAnchor>
    <xdr:from>
      <xdr:col>3</xdr:col>
      <xdr:colOff>186267</xdr:colOff>
      <xdr:row>1</xdr:row>
      <xdr:rowOff>12700</xdr:rowOff>
    </xdr:from>
    <xdr:to>
      <xdr:col>7</xdr:col>
      <xdr:colOff>74084</xdr:colOff>
      <xdr:row>3</xdr:row>
      <xdr:rowOff>74083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EE906-0BF8-D377-4505-79782033D44E}"/>
            </a:ext>
          </a:extLst>
        </xdr:cNvPr>
        <xdr:cNvSpPr txBox="1"/>
      </xdr:nvSpPr>
      <xdr:spPr>
        <a:xfrm>
          <a:off x="2858559" y="86783"/>
          <a:ext cx="4279900" cy="675217"/>
        </a:xfrm>
        <a:prstGeom prst="rect">
          <a:avLst/>
        </a:prstGeom>
        <a:solidFill>
          <a:srgbClr val="AAD9FC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Enter</a:t>
          </a:r>
          <a:r>
            <a:rPr lang="en-US" sz="11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order lift quantity in the highlighted column below to determine order size in comparison to full truckload. Truck load % is approximate and may be subject to change based on order mix.</a:t>
          </a:r>
          <a:endParaRPr lang="en-US" sz="1100" b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4E7B-B16B-461E-8EFC-32BF1812F17F}">
  <dimension ref="A1:M132"/>
  <sheetViews>
    <sheetView tabSelected="1" zoomScale="130" zoomScaleNormal="130" workbookViewId="0">
      <selection activeCell="E130" sqref="E130"/>
    </sheetView>
  </sheetViews>
  <sheetFormatPr defaultColWidth="5.7265625" defaultRowHeight="12.5" x14ac:dyDescent="0.25"/>
  <cols>
    <col min="1" max="1" width="16.7265625" style="50" customWidth="1"/>
    <col min="2" max="2" width="10.7265625" style="51" customWidth="1"/>
    <col min="3" max="3" width="10.7265625" style="52" customWidth="1"/>
    <col min="4" max="4" width="24.7265625" style="20" customWidth="1"/>
    <col min="5" max="5" width="12.7265625" style="52" customWidth="1"/>
    <col min="6" max="8" width="12.7265625" style="53" customWidth="1"/>
    <col min="9" max="9" width="10.7265625" style="10" customWidth="1"/>
    <col min="10" max="10" width="11.7265625" style="11" customWidth="1"/>
    <col min="11" max="11" width="11.7265625" style="1" customWidth="1"/>
    <col min="12" max="13" width="11.7265625" style="3" customWidth="1"/>
    <col min="14" max="14" width="27.453125" style="20" customWidth="1"/>
    <col min="15" max="16384" width="5.7265625" style="20"/>
  </cols>
  <sheetData>
    <row r="1" spans="1:13" ht="6" customHeight="1" thickBot="1" x14ac:dyDescent="0.3">
      <c r="A1" s="15" t="s">
        <v>0</v>
      </c>
      <c r="B1" s="16"/>
      <c r="C1" s="17"/>
      <c r="D1" s="18"/>
      <c r="E1" s="17"/>
      <c r="F1" s="19"/>
      <c r="G1" s="19"/>
      <c r="H1" s="19"/>
      <c r="I1" s="6"/>
    </row>
    <row r="2" spans="1:13" ht="24" customHeight="1" thickBot="1" x14ac:dyDescent="0.35">
      <c r="A2" s="21"/>
      <c r="B2" s="22"/>
      <c r="C2" s="23"/>
      <c r="D2" s="24"/>
      <c r="E2" s="23"/>
      <c r="F2" s="25"/>
      <c r="G2" s="25"/>
      <c r="H2" s="55" t="s">
        <v>148</v>
      </c>
      <c r="I2" s="56"/>
      <c r="J2" s="54">
        <f>SUM(J8:J130)</f>
        <v>0</v>
      </c>
      <c r="K2" s="57" t="s">
        <v>103</v>
      </c>
      <c r="L2" s="58"/>
      <c r="M2" s="54">
        <f>SUM(E8:E130)</f>
        <v>0</v>
      </c>
    </row>
    <row r="3" spans="1:13" ht="24" customHeight="1" thickBot="1" x14ac:dyDescent="0.35">
      <c r="A3" s="21"/>
      <c r="B3" s="22"/>
      <c r="C3" s="23"/>
      <c r="D3" s="24"/>
      <c r="E3" s="23"/>
      <c r="F3" s="25"/>
      <c r="G3" s="25"/>
      <c r="H3" s="59" t="s">
        <v>105</v>
      </c>
      <c r="I3" s="56"/>
      <c r="J3" s="54">
        <f>SUM(M8:M130)</f>
        <v>0</v>
      </c>
      <c r="K3" s="57" t="s">
        <v>104</v>
      </c>
      <c r="L3" s="58"/>
      <c r="M3" s="54">
        <f>SUM(L8:L130)</f>
        <v>0</v>
      </c>
    </row>
    <row r="4" spans="1:13" ht="16.899999999999999" customHeight="1" x14ac:dyDescent="0.3">
      <c r="A4" s="26"/>
      <c r="B4" s="27"/>
      <c r="C4" s="28"/>
      <c r="D4" s="29"/>
      <c r="E4" s="28"/>
      <c r="F4" s="30"/>
      <c r="G4" s="30"/>
      <c r="H4" s="30"/>
      <c r="I4" s="7"/>
    </row>
    <row r="5" spans="1:13" ht="22.15" customHeight="1" x14ac:dyDescent="0.25">
      <c r="A5" s="60" t="s">
        <v>95</v>
      </c>
      <c r="B5" s="72" t="s">
        <v>112</v>
      </c>
      <c r="C5" s="60" t="s">
        <v>113</v>
      </c>
      <c r="D5" s="60" t="s">
        <v>114</v>
      </c>
      <c r="E5" s="62" t="s">
        <v>96</v>
      </c>
      <c r="F5" s="62" t="s">
        <v>147</v>
      </c>
      <c r="G5" s="63"/>
      <c r="H5" s="63"/>
      <c r="I5" s="64" t="s">
        <v>98</v>
      </c>
      <c r="J5" s="62" t="s">
        <v>101</v>
      </c>
      <c r="K5" s="62"/>
      <c r="L5" s="63"/>
      <c r="M5" s="63"/>
    </row>
    <row r="6" spans="1:13" ht="22.15" customHeight="1" x14ac:dyDescent="0.25">
      <c r="A6" s="61"/>
      <c r="B6" s="73"/>
      <c r="C6" s="61"/>
      <c r="D6" s="61"/>
      <c r="E6" s="61"/>
      <c r="F6" s="31" t="s">
        <v>102</v>
      </c>
      <c r="G6" s="31" t="s">
        <v>97</v>
      </c>
      <c r="H6" s="31" t="s">
        <v>100</v>
      </c>
      <c r="I6" s="65"/>
      <c r="J6" s="32" t="s">
        <v>99</v>
      </c>
      <c r="K6" s="33" t="s">
        <v>102</v>
      </c>
      <c r="L6" s="34" t="s">
        <v>97</v>
      </c>
      <c r="M6" s="35" t="s">
        <v>100</v>
      </c>
    </row>
    <row r="7" spans="1:13" ht="19.899999999999999" customHeight="1" x14ac:dyDescent="0.25">
      <c r="A7" s="68" t="s">
        <v>141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/>
    </row>
    <row r="8" spans="1:13" ht="15.65" customHeight="1" x14ac:dyDescent="0.3">
      <c r="A8" s="36" t="s">
        <v>16</v>
      </c>
      <c r="B8" s="37" t="s">
        <v>115</v>
      </c>
      <c r="C8" s="38" t="s">
        <v>129</v>
      </c>
      <c r="D8" s="39"/>
      <c r="E8" s="13"/>
      <c r="F8" s="40">
        <v>259</v>
      </c>
      <c r="G8" s="40">
        <f>F8*10</f>
        <v>2590</v>
      </c>
      <c r="H8" s="41">
        <v>701</v>
      </c>
      <c r="I8" s="8">
        <v>2.08</v>
      </c>
      <c r="J8" s="8">
        <f>E8*I8</f>
        <v>0</v>
      </c>
      <c r="K8" s="4">
        <f>E8*F8</f>
        <v>0</v>
      </c>
      <c r="L8" s="5">
        <f>E8*G8</f>
        <v>0</v>
      </c>
      <c r="M8" s="5">
        <f>E8*H8</f>
        <v>0</v>
      </c>
    </row>
    <row r="9" spans="1:13" ht="15.65" customHeight="1" x14ac:dyDescent="0.3">
      <c r="A9" s="36" t="s">
        <v>17</v>
      </c>
      <c r="B9" s="37" t="s">
        <v>115</v>
      </c>
      <c r="C9" s="38" t="s">
        <v>130</v>
      </c>
      <c r="D9" s="39"/>
      <c r="E9" s="13"/>
      <c r="F9" s="40">
        <v>259</v>
      </c>
      <c r="G9" s="40">
        <f>F9*20</f>
        <v>5180</v>
      </c>
      <c r="H9" s="41">
        <v>1404</v>
      </c>
      <c r="I9" s="8">
        <v>4.17</v>
      </c>
      <c r="J9" s="8">
        <f t="shared" ref="J9:J73" si="0">E9*I9</f>
        <v>0</v>
      </c>
      <c r="K9" s="4">
        <f t="shared" ref="K9:K73" si="1">E9*F9</f>
        <v>0</v>
      </c>
      <c r="L9" s="5">
        <f t="shared" ref="L9:L73" si="2">E9*G9</f>
        <v>0</v>
      </c>
      <c r="M9" s="5">
        <f t="shared" ref="M9:M73" si="3">E9*H9</f>
        <v>0</v>
      </c>
    </row>
    <row r="10" spans="1:13" ht="15.65" customHeight="1" x14ac:dyDescent="0.3">
      <c r="A10" s="36" t="s">
        <v>18</v>
      </c>
      <c r="B10" s="37" t="s">
        <v>124</v>
      </c>
      <c r="C10" s="38" t="s">
        <v>129</v>
      </c>
      <c r="D10" s="39"/>
      <c r="E10" s="13"/>
      <c r="F10" s="40">
        <v>167</v>
      </c>
      <c r="G10" s="40">
        <f>F10*10</f>
        <v>1670</v>
      </c>
      <c r="H10" s="41">
        <v>613</v>
      </c>
      <c r="I10" s="8">
        <v>2.08</v>
      </c>
      <c r="J10" s="8">
        <f t="shared" si="0"/>
        <v>0</v>
      </c>
      <c r="K10" s="4">
        <f t="shared" si="1"/>
        <v>0</v>
      </c>
      <c r="L10" s="5">
        <f t="shared" si="2"/>
        <v>0</v>
      </c>
      <c r="M10" s="5">
        <f t="shared" si="3"/>
        <v>0</v>
      </c>
    </row>
    <row r="11" spans="1:13" ht="15.65" customHeight="1" x14ac:dyDescent="0.3">
      <c r="A11" s="36" t="s">
        <v>19</v>
      </c>
      <c r="B11" s="37" t="s">
        <v>124</v>
      </c>
      <c r="C11" s="38" t="s">
        <v>130</v>
      </c>
      <c r="D11" s="39"/>
      <c r="E11" s="13"/>
      <c r="F11" s="40">
        <v>167</v>
      </c>
      <c r="G11" s="40">
        <f>F11*20</f>
        <v>3340</v>
      </c>
      <c r="H11" s="41">
        <v>1226</v>
      </c>
      <c r="I11" s="8">
        <v>4.17</v>
      </c>
      <c r="J11" s="8">
        <f t="shared" si="0"/>
        <v>0</v>
      </c>
      <c r="K11" s="4">
        <f t="shared" si="1"/>
        <v>0</v>
      </c>
      <c r="L11" s="5">
        <f t="shared" si="2"/>
        <v>0</v>
      </c>
      <c r="M11" s="5">
        <f t="shared" si="3"/>
        <v>0</v>
      </c>
    </row>
    <row r="12" spans="1:13" ht="15.65" customHeight="1" x14ac:dyDescent="0.3">
      <c r="A12" s="36" t="s">
        <v>20</v>
      </c>
      <c r="B12" s="37" t="s">
        <v>125</v>
      </c>
      <c r="C12" s="38" t="s">
        <v>129</v>
      </c>
      <c r="D12" s="39"/>
      <c r="E12" s="13"/>
      <c r="F12" s="40">
        <v>75</v>
      </c>
      <c r="G12" s="40">
        <f>F12*10</f>
        <v>750</v>
      </c>
      <c r="H12" s="41">
        <v>553</v>
      </c>
      <c r="I12" s="8">
        <v>2.08</v>
      </c>
      <c r="J12" s="8">
        <f t="shared" si="0"/>
        <v>0</v>
      </c>
      <c r="K12" s="4">
        <f t="shared" si="1"/>
        <v>0</v>
      </c>
      <c r="L12" s="5">
        <f t="shared" si="2"/>
        <v>0</v>
      </c>
      <c r="M12" s="5">
        <f t="shared" si="3"/>
        <v>0</v>
      </c>
    </row>
    <row r="13" spans="1:13" ht="15.65" customHeight="1" x14ac:dyDescent="0.3">
      <c r="A13" s="36" t="s">
        <v>21</v>
      </c>
      <c r="B13" s="37" t="s">
        <v>125</v>
      </c>
      <c r="C13" s="38" t="s">
        <v>130</v>
      </c>
      <c r="D13" s="39"/>
      <c r="E13" s="13"/>
      <c r="F13" s="40">
        <v>75</v>
      </c>
      <c r="G13" s="40">
        <f>F13*20</f>
        <v>1500</v>
      </c>
      <c r="H13" s="41">
        <v>1091</v>
      </c>
      <c r="I13" s="8">
        <v>4.17</v>
      </c>
      <c r="J13" s="8">
        <f t="shared" si="0"/>
        <v>0</v>
      </c>
      <c r="K13" s="4">
        <f t="shared" si="1"/>
        <v>0</v>
      </c>
      <c r="L13" s="5">
        <f t="shared" si="2"/>
        <v>0</v>
      </c>
      <c r="M13" s="5">
        <f t="shared" si="3"/>
        <v>0</v>
      </c>
    </row>
    <row r="14" spans="1:13" ht="15.65" customHeight="1" x14ac:dyDescent="0.3">
      <c r="A14" s="36" t="s">
        <v>22</v>
      </c>
      <c r="B14" s="37" t="s">
        <v>126</v>
      </c>
      <c r="C14" s="38" t="s">
        <v>129</v>
      </c>
      <c r="D14" s="39"/>
      <c r="E14" s="13"/>
      <c r="F14" s="40">
        <v>48</v>
      </c>
      <c r="G14" s="40">
        <f>F14*10</f>
        <v>480</v>
      </c>
      <c r="H14" s="41">
        <v>508</v>
      </c>
      <c r="I14" s="8">
        <v>2.08</v>
      </c>
      <c r="J14" s="8">
        <f t="shared" si="0"/>
        <v>0</v>
      </c>
      <c r="K14" s="4">
        <f t="shared" si="1"/>
        <v>0</v>
      </c>
      <c r="L14" s="5">
        <f t="shared" si="2"/>
        <v>0</v>
      </c>
      <c r="M14" s="5">
        <f t="shared" si="3"/>
        <v>0</v>
      </c>
    </row>
    <row r="15" spans="1:13" ht="15.65" customHeight="1" x14ac:dyDescent="0.3">
      <c r="A15" s="36" t="s">
        <v>23</v>
      </c>
      <c r="B15" s="37" t="s">
        <v>126</v>
      </c>
      <c r="C15" s="38" t="s">
        <v>130</v>
      </c>
      <c r="D15" s="39"/>
      <c r="E15" s="13"/>
      <c r="F15" s="40">
        <v>48</v>
      </c>
      <c r="G15" s="40">
        <f t="shared" ref="G15" si="4">F15*10</f>
        <v>480</v>
      </c>
      <c r="H15" s="41">
        <v>508</v>
      </c>
      <c r="I15" s="8">
        <v>2.08</v>
      </c>
      <c r="J15" s="8">
        <f t="shared" si="0"/>
        <v>0</v>
      </c>
      <c r="K15" s="4">
        <f t="shared" si="1"/>
        <v>0</v>
      </c>
      <c r="L15" s="5">
        <f t="shared" si="2"/>
        <v>0</v>
      </c>
      <c r="M15" s="5">
        <f t="shared" si="3"/>
        <v>0</v>
      </c>
    </row>
    <row r="16" spans="1:13" ht="15.65" customHeight="1" x14ac:dyDescent="0.3">
      <c r="A16" s="36" t="s">
        <v>106</v>
      </c>
      <c r="B16" s="37" t="s">
        <v>122</v>
      </c>
      <c r="C16" s="38" t="s">
        <v>129</v>
      </c>
      <c r="D16" s="39"/>
      <c r="E16" s="13"/>
      <c r="F16" s="40">
        <v>24</v>
      </c>
      <c r="G16" s="40">
        <v>240</v>
      </c>
      <c r="H16" s="41">
        <v>508</v>
      </c>
      <c r="I16" s="8">
        <v>2.08</v>
      </c>
      <c r="J16" s="8">
        <f t="shared" si="0"/>
        <v>0</v>
      </c>
      <c r="K16" s="4">
        <f t="shared" si="1"/>
        <v>0</v>
      </c>
      <c r="L16" s="5">
        <f t="shared" si="2"/>
        <v>0</v>
      </c>
      <c r="M16" s="5">
        <f t="shared" si="3"/>
        <v>0</v>
      </c>
    </row>
    <row r="17" spans="1:13" ht="15.65" customHeight="1" x14ac:dyDescent="0.3">
      <c r="A17" s="36" t="s">
        <v>107</v>
      </c>
      <c r="B17" s="37" t="s">
        <v>122</v>
      </c>
      <c r="C17" s="38" t="s">
        <v>130</v>
      </c>
      <c r="D17" s="39"/>
      <c r="E17" s="13"/>
      <c r="F17" s="40">
        <v>24</v>
      </c>
      <c r="G17" s="40">
        <v>480</v>
      </c>
      <c r="H17" s="41">
        <v>508</v>
      </c>
      <c r="I17" s="8">
        <v>2.08</v>
      </c>
      <c r="J17" s="8">
        <f t="shared" si="0"/>
        <v>0</v>
      </c>
      <c r="K17" s="4">
        <f t="shared" si="1"/>
        <v>0</v>
      </c>
      <c r="L17" s="5">
        <f t="shared" si="2"/>
        <v>0</v>
      </c>
      <c r="M17" s="5">
        <f t="shared" si="3"/>
        <v>0</v>
      </c>
    </row>
    <row r="18" spans="1:13" s="42" customFormat="1" ht="19.899999999999999" customHeight="1" x14ac:dyDescent="0.25">
      <c r="A18" s="68" t="s">
        <v>142</v>
      </c>
      <c r="B18" s="69"/>
      <c r="C18" s="69"/>
      <c r="D18" s="69"/>
      <c r="E18" s="76"/>
      <c r="F18" s="76"/>
      <c r="G18" s="76"/>
      <c r="H18" s="76"/>
      <c r="I18" s="76"/>
      <c r="J18" s="76"/>
      <c r="K18" s="76"/>
      <c r="L18" s="76"/>
      <c r="M18" s="77"/>
    </row>
    <row r="19" spans="1:13" ht="15.65" customHeight="1" x14ac:dyDescent="0.3">
      <c r="A19" s="36" t="s">
        <v>1</v>
      </c>
      <c r="B19" s="37" t="s">
        <v>115</v>
      </c>
      <c r="C19" s="38" t="s">
        <v>129</v>
      </c>
      <c r="D19" s="39"/>
      <c r="E19" s="13"/>
      <c r="F19" s="40">
        <v>259</v>
      </c>
      <c r="G19" s="40">
        <f>F19*10</f>
        <v>2590</v>
      </c>
      <c r="H19" s="41">
        <v>922</v>
      </c>
      <c r="I19" s="8">
        <v>2.08</v>
      </c>
      <c r="J19" s="8">
        <f t="shared" si="0"/>
        <v>0</v>
      </c>
      <c r="K19" s="4">
        <f t="shared" si="1"/>
        <v>0</v>
      </c>
      <c r="L19" s="5">
        <f t="shared" si="2"/>
        <v>0</v>
      </c>
      <c r="M19" s="5">
        <f t="shared" si="3"/>
        <v>0</v>
      </c>
    </row>
    <row r="20" spans="1:13" ht="15.65" customHeight="1" x14ac:dyDescent="0.3">
      <c r="A20" s="36" t="s">
        <v>2</v>
      </c>
      <c r="B20" s="37" t="s">
        <v>115</v>
      </c>
      <c r="C20" s="38" t="s">
        <v>130</v>
      </c>
      <c r="D20" s="39"/>
      <c r="E20" s="13"/>
      <c r="F20" s="40">
        <v>259</v>
      </c>
      <c r="G20" s="40">
        <f>F20*20</f>
        <v>5180</v>
      </c>
      <c r="H20" s="41">
        <v>1844</v>
      </c>
      <c r="I20" s="8">
        <v>4.17</v>
      </c>
      <c r="J20" s="8">
        <f t="shared" si="0"/>
        <v>0</v>
      </c>
      <c r="K20" s="4">
        <f t="shared" si="1"/>
        <v>0</v>
      </c>
      <c r="L20" s="5">
        <f t="shared" si="2"/>
        <v>0</v>
      </c>
      <c r="M20" s="5">
        <f t="shared" si="3"/>
        <v>0</v>
      </c>
    </row>
    <row r="21" spans="1:13" ht="15.65" customHeight="1" x14ac:dyDescent="0.3">
      <c r="A21" s="36" t="s">
        <v>3</v>
      </c>
      <c r="B21" s="37" t="s">
        <v>124</v>
      </c>
      <c r="C21" s="38" t="s">
        <v>129</v>
      </c>
      <c r="D21" s="39"/>
      <c r="E21" s="13"/>
      <c r="F21" s="40">
        <v>167</v>
      </c>
      <c r="G21" s="40">
        <f>F21*10</f>
        <v>1670</v>
      </c>
      <c r="H21" s="41">
        <v>733</v>
      </c>
      <c r="I21" s="8">
        <v>2.08</v>
      </c>
      <c r="J21" s="8">
        <f t="shared" si="0"/>
        <v>0</v>
      </c>
      <c r="K21" s="4">
        <f t="shared" si="1"/>
        <v>0</v>
      </c>
      <c r="L21" s="5">
        <f t="shared" si="2"/>
        <v>0</v>
      </c>
      <c r="M21" s="5">
        <f t="shared" si="3"/>
        <v>0</v>
      </c>
    </row>
    <row r="22" spans="1:13" ht="15.65" customHeight="1" x14ac:dyDescent="0.3">
      <c r="A22" s="36" t="s">
        <v>4</v>
      </c>
      <c r="B22" s="37" t="s">
        <v>124</v>
      </c>
      <c r="C22" s="38" t="s">
        <v>130</v>
      </c>
      <c r="D22" s="39"/>
      <c r="E22" s="13"/>
      <c r="F22" s="40">
        <v>167</v>
      </c>
      <c r="G22" s="40">
        <f>F22*20</f>
        <v>3340</v>
      </c>
      <c r="H22" s="41">
        <v>1466</v>
      </c>
      <c r="I22" s="8">
        <v>4.17</v>
      </c>
      <c r="J22" s="8">
        <f t="shared" si="0"/>
        <v>0</v>
      </c>
      <c r="K22" s="4">
        <f t="shared" si="1"/>
        <v>0</v>
      </c>
      <c r="L22" s="5">
        <f t="shared" si="2"/>
        <v>0</v>
      </c>
      <c r="M22" s="5">
        <f t="shared" si="3"/>
        <v>0</v>
      </c>
    </row>
    <row r="23" spans="1:13" ht="15.65" customHeight="1" x14ac:dyDescent="0.3">
      <c r="A23" s="36" t="s">
        <v>5</v>
      </c>
      <c r="B23" s="37" t="s">
        <v>125</v>
      </c>
      <c r="C23" s="38" t="s">
        <v>129</v>
      </c>
      <c r="D23" s="39"/>
      <c r="E23" s="13"/>
      <c r="F23" s="40">
        <v>75</v>
      </c>
      <c r="G23" s="40">
        <f>F23*10</f>
        <v>750</v>
      </c>
      <c r="H23" s="41">
        <v>743</v>
      </c>
      <c r="I23" s="8">
        <v>2.08</v>
      </c>
      <c r="J23" s="8">
        <f t="shared" si="0"/>
        <v>0</v>
      </c>
      <c r="K23" s="4">
        <f t="shared" si="1"/>
        <v>0</v>
      </c>
      <c r="L23" s="5">
        <f t="shared" si="2"/>
        <v>0</v>
      </c>
      <c r="M23" s="5">
        <f t="shared" si="3"/>
        <v>0</v>
      </c>
    </row>
    <row r="24" spans="1:13" ht="15.65" customHeight="1" x14ac:dyDescent="0.3">
      <c r="A24" s="36" t="s">
        <v>6</v>
      </c>
      <c r="B24" s="37" t="s">
        <v>125</v>
      </c>
      <c r="C24" s="38" t="s">
        <v>129</v>
      </c>
      <c r="D24" s="39" t="s">
        <v>116</v>
      </c>
      <c r="E24" s="13"/>
      <c r="F24" s="40">
        <v>75</v>
      </c>
      <c r="G24" s="40">
        <f>F24*10</f>
        <v>750</v>
      </c>
      <c r="H24" s="41">
        <v>743</v>
      </c>
      <c r="I24" s="8">
        <v>4.17</v>
      </c>
      <c r="J24" s="8">
        <f t="shared" si="0"/>
        <v>0</v>
      </c>
      <c r="K24" s="4">
        <f t="shared" si="1"/>
        <v>0</v>
      </c>
      <c r="L24" s="5">
        <f t="shared" si="2"/>
        <v>0</v>
      </c>
      <c r="M24" s="5">
        <f t="shared" si="3"/>
        <v>0</v>
      </c>
    </row>
    <row r="25" spans="1:13" ht="15.65" customHeight="1" x14ac:dyDescent="0.3">
      <c r="A25" s="36" t="s">
        <v>7</v>
      </c>
      <c r="B25" s="37" t="s">
        <v>125</v>
      </c>
      <c r="C25" s="38" t="s">
        <v>130</v>
      </c>
      <c r="D25" s="39"/>
      <c r="E25" s="13"/>
      <c r="F25" s="40">
        <v>75</v>
      </c>
      <c r="G25" s="40">
        <f>F25*20</f>
        <v>1500</v>
      </c>
      <c r="H25" s="41">
        <v>1485</v>
      </c>
      <c r="I25" s="8">
        <v>4.17</v>
      </c>
      <c r="J25" s="8">
        <f t="shared" si="0"/>
        <v>0</v>
      </c>
      <c r="K25" s="4">
        <f t="shared" si="1"/>
        <v>0</v>
      </c>
      <c r="L25" s="5">
        <f t="shared" si="2"/>
        <v>0</v>
      </c>
      <c r="M25" s="5">
        <f t="shared" si="3"/>
        <v>0</v>
      </c>
    </row>
    <row r="26" spans="1:13" ht="15.65" customHeight="1" x14ac:dyDescent="0.3">
      <c r="A26" s="36" t="s">
        <v>8</v>
      </c>
      <c r="B26" s="37" t="s">
        <v>125</v>
      </c>
      <c r="C26" s="38" t="s">
        <v>130</v>
      </c>
      <c r="D26" s="39" t="s">
        <v>116</v>
      </c>
      <c r="E26" s="13"/>
      <c r="F26" s="40">
        <v>75</v>
      </c>
      <c r="G26" s="40">
        <f>F26*20</f>
        <v>1500</v>
      </c>
      <c r="H26" s="41">
        <v>1485</v>
      </c>
      <c r="I26" s="8">
        <v>4.17</v>
      </c>
      <c r="J26" s="8">
        <f t="shared" si="0"/>
        <v>0</v>
      </c>
      <c r="K26" s="4">
        <f t="shared" si="1"/>
        <v>0</v>
      </c>
      <c r="L26" s="5">
        <f t="shared" si="2"/>
        <v>0</v>
      </c>
      <c r="M26" s="5">
        <f t="shared" si="3"/>
        <v>0</v>
      </c>
    </row>
    <row r="27" spans="1:13" ht="15.65" customHeight="1" x14ac:dyDescent="0.3">
      <c r="A27" s="36" t="s">
        <v>9</v>
      </c>
      <c r="B27" s="37" t="s">
        <v>126</v>
      </c>
      <c r="C27" s="38" t="s">
        <v>129</v>
      </c>
      <c r="D27" s="39"/>
      <c r="E27" s="13"/>
      <c r="F27" s="40">
        <v>48</v>
      </c>
      <c r="G27" s="40">
        <f>F27*10</f>
        <v>480</v>
      </c>
      <c r="H27" s="41">
        <v>702</v>
      </c>
      <c r="I27" s="8">
        <v>2.08</v>
      </c>
      <c r="J27" s="8">
        <f t="shared" si="0"/>
        <v>0</v>
      </c>
      <c r="K27" s="4">
        <f t="shared" si="1"/>
        <v>0</v>
      </c>
      <c r="L27" s="5">
        <f t="shared" si="2"/>
        <v>0</v>
      </c>
      <c r="M27" s="5">
        <f t="shared" si="3"/>
        <v>0</v>
      </c>
    </row>
    <row r="28" spans="1:13" ht="15.65" customHeight="1" x14ac:dyDescent="0.3">
      <c r="A28" s="36" t="s">
        <v>24</v>
      </c>
      <c r="B28" s="37" t="s">
        <v>126</v>
      </c>
      <c r="C28" s="38" t="s">
        <v>129</v>
      </c>
      <c r="D28" s="39" t="s">
        <v>116</v>
      </c>
      <c r="E28" s="13"/>
      <c r="F28" s="40">
        <v>48</v>
      </c>
      <c r="G28" s="40">
        <f>F28*10</f>
        <v>480</v>
      </c>
      <c r="H28" s="41">
        <v>702.24</v>
      </c>
      <c r="I28" s="8">
        <v>2.08</v>
      </c>
      <c r="J28" s="8">
        <f t="shared" si="0"/>
        <v>0</v>
      </c>
      <c r="K28" s="4">
        <f t="shared" si="1"/>
        <v>0</v>
      </c>
      <c r="L28" s="5">
        <f t="shared" si="2"/>
        <v>0</v>
      </c>
      <c r="M28" s="5">
        <f t="shared" si="3"/>
        <v>0</v>
      </c>
    </row>
    <row r="29" spans="1:13" ht="15.65" customHeight="1" x14ac:dyDescent="0.3">
      <c r="A29" s="36" t="s">
        <v>10</v>
      </c>
      <c r="B29" s="37" t="s">
        <v>126</v>
      </c>
      <c r="C29" s="38" t="s">
        <v>130</v>
      </c>
      <c r="D29" s="39"/>
      <c r="E29" s="13"/>
      <c r="F29" s="40">
        <v>48</v>
      </c>
      <c r="G29" s="40">
        <f>F29*20</f>
        <v>960</v>
      </c>
      <c r="H29" s="41">
        <v>1404</v>
      </c>
      <c r="I29" s="8">
        <v>4.17</v>
      </c>
      <c r="J29" s="8">
        <f t="shared" si="0"/>
        <v>0</v>
      </c>
      <c r="K29" s="4">
        <f t="shared" si="1"/>
        <v>0</v>
      </c>
      <c r="L29" s="5">
        <f t="shared" si="2"/>
        <v>0</v>
      </c>
      <c r="M29" s="5">
        <f t="shared" si="3"/>
        <v>0</v>
      </c>
    </row>
    <row r="30" spans="1:13" ht="15.65" customHeight="1" x14ac:dyDescent="0.3">
      <c r="A30" s="36" t="s">
        <v>11</v>
      </c>
      <c r="B30" s="37" t="s">
        <v>126</v>
      </c>
      <c r="C30" s="38" t="s">
        <v>130</v>
      </c>
      <c r="D30" s="39" t="s">
        <v>116</v>
      </c>
      <c r="E30" s="13"/>
      <c r="F30" s="40">
        <v>48</v>
      </c>
      <c r="G30" s="40">
        <f>F30*20</f>
        <v>960</v>
      </c>
      <c r="H30" s="41">
        <v>1404</v>
      </c>
      <c r="I30" s="8">
        <v>4.17</v>
      </c>
      <c r="J30" s="8">
        <f t="shared" si="0"/>
        <v>0</v>
      </c>
      <c r="K30" s="4">
        <f t="shared" si="1"/>
        <v>0</v>
      </c>
      <c r="L30" s="5">
        <f t="shared" si="2"/>
        <v>0</v>
      </c>
      <c r="M30" s="5">
        <f t="shared" si="3"/>
        <v>0</v>
      </c>
    </row>
    <row r="31" spans="1:13" ht="15.65" customHeight="1" x14ac:dyDescent="0.3">
      <c r="A31" s="36" t="s">
        <v>12</v>
      </c>
      <c r="B31" s="37" t="s">
        <v>122</v>
      </c>
      <c r="C31" s="38" t="s">
        <v>129</v>
      </c>
      <c r="D31" s="39"/>
      <c r="E31" s="13"/>
      <c r="F31" s="40">
        <v>24</v>
      </c>
      <c r="G31" s="40">
        <f>F31*10</f>
        <v>240</v>
      </c>
      <c r="H31" s="41">
        <v>598</v>
      </c>
      <c r="I31" s="8">
        <v>2.08</v>
      </c>
      <c r="J31" s="8">
        <f t="shared" si="0"/>
        <v>0</v>
      </c>
      <c r="K31" s="4">
        <f t="shared" si="1"/>
        <v>0</v>
      </c>
      <c r="L31" s="5">
        <f t="shared" si="2"/>
        <v>0</v>
      </c>
      <c r="M31" s="5">
        <f t="shared" si="3"/>
        <v>0</v>
      </c>
    </row>
    <row r="32" spans="1:13" ht="15.65" customHeight="1" x14ac:dyDescent="0.3">
      <c r="A32" s="36" t="s">
        <v>13</v>
      </c>
      <c r="B32" s="37" t="s">
        <v>122</v>
      </c>
      <c r="C32" s="38" t="s">
        <v>129</v>
      </c>
      <c r="D32" s="39" t="s">
        <v>116</v>
      </c>
      <c r="E32" s="13"/>
      <c r="F32" s="40">
        <v>24</v>
      </c>
      <c r="G32" s="40">
        <f>F32*10</f>
        <v>240</v>
      </c>
      <c r="H32" s="41">
        <v>598</v>
      </c>
      <c r="I32" s="8">
        <v>4.17</v>
      </c>
      <c r="J32" s="8">
        <f t="shared" si="0"/>
        <v>0</v>
      </c>
      <c r="K32" s="4">
        <f t="shared" si="1"/>
        <v>0</v>
      </c>
      <c r="L32" s="5">
        <f t="shared" si="2"/>
        <v>0</v>
      </c>
      <c r="M32" s="5">
        <f t="shared" si="3"/>
        <v>0</v>
      </c>
    </row>
    <row r="33" spans="1:13" ht="15.65" customHeight="1" x14ac:dyDescent="0.3">
      <c r="A33" s="36" t="s">
        <v>14</v>
      </c>
      <c r="B33" s="37" t="s">
        <v>122</v>
      </c>
      <c r="C33" s="38" t="s">
        <v>130</v>
      </c>
      <c r="D33" s="39"/>
      <c r="E33" s="13"/>
      <c r="F33" s="40">
        <v>24</v>
      </c>
      <c r="G33" s="40">
        <f>F33*20</f>
        <v>480</v>
      </c>
      <c r="H33" s="41">
        <v>1196</v>
      </c>
      <c r="I33" s="8">
        <v>4.17</v>
      </c>
      <c r="J33" s="8">
        <f t="shared" si="0"/>
        <v>0</v>
      </c>
      <c r="K33" s="4">
        <f t="shared" si="1"/>
        <v>0</v>
      </c>
      <c r="L33" s="5">
        <f t="shared" si="2"/>
        <v>0</v>
      </c>
      <c r="M33" s="5">
        <f t="shared" si="3"/>
        <v>0</v>
      </c>
    </row>
    <row r="34" spans="1:13" ht="15.65" customHeight="1" x14ac:dyDescent="0.3">
      <c r="A34" s="36" t="s">
        <v>15</v>
      </c>
      <c r="B34" s="37" t="s">
        <v>122</v>
      </c>
      <c r="C34" s="38" t="s">
        <v>130</v>
      </c>
      <c r="D34" s="39" t="s">
        <v>116</v>
      </c>
      <c r="E34" s="13"/>
      <c r="F34" s="40">
        <v>24</v>
      </c>
      <c r="G34" s="40">
        <f>F34*20</f>
        <v>480</v>
      </c>
      <c r="H34" s="41">
        <v>1196</v>
      </c>
      <c r="I34" s="8">
        <v>4.17</v>
      </c>
      <c r="J34" s="8">
        <f t="shared" si="0"/>
        <v>0</v>
      </c>
      <c r="K34" s="4">
        <f t="shared" si="1"/>
        <v>0</v>
      </c>
      <c r="L34" s="5">
        <f t="shared" si="2"/>
        <v>0</v>
      </c>
      <c r="M34" s="5">
        <f t="shared" si="3"/>
        <v>0</v>
      </c>
    </row>
    <row r="35" spans="1:13" ht="19.899999999999999" customHeight="1" x14ac:dyDescent="0.25">
      <c r="A35" s="68" t="s">
        <v>143</v>
      </c>
      <c r="B35" s="69"/>
      <c r="C35" s="69"/>
      <c r="D35" s="69"/>
      <c r="E35" s="76"/>
      <c r="F35" s="76"/>
      <c r="G35" s="76"/>
      <c r="H35" s="76"/>
      <c r="I35" s="76"/>
      <c r="J35" s="76"/>
      <c r="K35" s="76"/>
      <c r="L35" s="76"/>
      <c r="M35" s="77"/>
    </row>
    <row r="36" spans="1:13" ht="15.65" customHeight="1" x14ac:dyDescent="0.3">
      <c r="A36" s="45" t="s">
        <v>88</v>
      </c>
      <c r="B36" s="37" t="s">
        <v>120</v>
      </c>
      <c r="C36" s="38" t="s">
        <v>129</v>
      </c>
      <c r="D36" s="39" t="s">
        <v>119</v>
      </c>
      <c r="E36" s="13"/>
      <c r="F36" s="40">
        <v>480</v>
      </c>
      <c r="G36" s="40">
        <f>F36*10</f>
        <v>4800</v>
      </c>
      <c r="H36" s="41">
        <v>773</v>
      </c>
      <c r="I36" s="8">
        <v>1.5</v>
      </c>
      <c r="J36" s="8">
        <f t="shared" si="0"/>
        <v>0</v>
      </c>
      <c r="K36" s="4">
        <f t="shared" si="1"/>
        <v>0</v>
      </c>
      <c r="L36" s="5">
        <f t="shared" si="2"/>
        <v>0</v>
      </c>
      <c r="M36" s="5">
        <f t="shared" si="3"/>
        <v>0</v>
      </c>
    </row>
    <row r="37" spans="1:13" ht="15.65" customHeight="1" x14ac:dyDescent="0.3">
      <c r="A37" s="45" t="s">
        <v>29</v>
      </c>
      <c r="B37" s="37" t="s">
        <v>120</v>
      </c>
      <c r="C37" s="38" t="s">
        <v>130</v>
      </c>
      <c r="D37" s="39" t="s">
        <v>119</v>
      </c>
      <c r="E37" s="13"/>
      <c r="F37" s="40">
        <v>240</v>
      </c>
      <c r="G37" s="40">
        <f>F37*20</f>
        <v>4800</v>
      </c>
      <c r="H37" s="41">
        <v>773</v>
      </c>
      <c r="I37" s="8">
        <v>1.5</v>
      </c>
      <c r="J37" s="8">
        <f>E37*I37</f>
        <v>0</v>
      </c>
      <c r="K37" s="4">
        <f>E37*F37</f>
        <v>0</v>
      </c>
      <c r="L37" s="5">
        <f>E37*G37</f>
        <v>0</v>
      </c>
      <c r="M37" s="5">
        <f>E37*H37</f>
        <v>0</v>
      </c>
    </row>
    <row r="38" spans="1:13" ht="15.65" customHeight="1" x14ac:dyDescent="0.3">
      <c r="A38" s="45" t="s">
        <v>109</v>
      </c>
      <c r="B38" s="37" t="s">
        <v>120</v>
      </c>
      <c r="C38" s="38" t="s">
        <v>130</v>
      </c>
      <c r="D38" s="39" t="s">
        <v>116</v>
      </c>
      <c r="E38" s="13"/>
      <c r="F38" s="40">
        <v>240</v>
      </c>
      <c r="G38" s="40">
        <f>F38*20</f>
        <v>4800</v>
      </c>
      <c r="H38" s="41">
        <v>773</v>
      </c>
      <c r="I38" s="8">
        <v>1.5</v>
      </c>
      <c r="J38" s="8">
        <f t="shared" si="0"/>
        <v>0</v>
      </c>
      <c r="K38" s="4">
        <f t="shared" si="1"/>
        <v>0</v>
      </c>
      <c r="L38" s="5">
        <f t="shared" si="2"/>
        <v>0</v>
      </c>
      <c r="M38" s="5">
        <f t="shared" si="3"/>
        <v>0</v>
      </c>
    </row>
    <row r="39" spans="1:13" ht="15.65" customHeight="1" x14ac:dyDescent="0.3">
      <c r="A39" s="45" t="s">
        <v>108</v>
      </c>
      <c r="B39" s="37" t="s">
        <v>127</v>
      </c>
      <c r="C39" s="38" t="s">
        <v>129</v>
      </c>
      <c r="D39" s="39" t="s">
        <v>119</v>
      </c>
      <c r="E39" s="13"/>
      <c r="F39" s="40">
        <v>400</v>
      </c>
      <c r="G39" s="40">
        <f>F39*10</f>
        <v>4000</v>
      </c>
      <c r="H39" s="41">
        <v>864</v>
      </c>
      <c r="I39" s="8">
        <v>1.75</v>
      </c>
      <c r="J39" s="8">
        <f t="shared" si="0"/>
        <v>0</v>
      </c>
      <c r="K39" s="4">
        <f t="shared" si="1"/>
        <v>0</v>
      </c>
      <c r="L39" s="5">
        <f t="shared" si="2"/>
        <v>0</v>
      </c>
      <c r="M39" s="5">
        <f t="shared" si="3"/>
        <v>0</v>
      </c>
    </row>
    <row r="40" spans="1:13" ht="15.65" customHeight="1" x14ac:dyDescent="0.3">
      <c r="A40" s="45" t="s">
        <v>89</v>
      </c>
      <c r="B40" s="37" t="s">
        <v>127</v>
      </c>
      <c r="C40" s="38" t="s">
        <v>129</v>
      </c>
      <c r="D40" s="39" t="s">
        <v>116</v>
      </c>
      <c r="E40" s="13"/>
      <c r="F40" s="40">
        <v>400</v>
      </c>
      <c r="G40" s="40">
        <v>4000</v>
      </c>
      <c r="H40" s="41">
        <v>864</v>
      </c>
      <c r="I40" s="8">
        <v>1.75</v>
      </c>
      <c r="J40" s="8">
        <f t="shared" si="0"/>
        <v>0</v>
      </c>
      <c r="K40" s="4">
        <f t="shared" si="1"/>
        <v>0</v>
      </c>
      <c r="L40" s="5">
        <f t="shared" si="2"/>
        <v>0</v>
      </c>
      <c r="M40" s="5">
        <f t="shared" si="3"/>
        <v>0</v>
      </c>
    </row>
    <row r="41" spans="1:13" ht="15.65" customHeight="1" x14ac:dyDescent="0.3">
      <c r="A41" s="45" t="s">
        <v>30</v>
      </c>
      <c r="B41" s="37" t="s">
        <v>127</v>
      </c>
      <c r="C41" s="38" t="s">
        <v>130</v>
      </c>
      <c r="D41" s="39" t="s">
        <v>119</v>
      </c>
      <c r="E41" s="13"/>
      <c r="F41" s="40">
        <v>200</v>
      </c>
      <c r="G41" s="40">
        <f>F41*20</f>
        <v>4000</v>
      </c>
      <c r="H41" s="41">
        <v>864</v>
      </c>
      <c r="I41" s="8">
        <v>1.75</v>
      </c>
      <c r="J41" s="8">
        <f>E41*I41</f>
        <v>0</v>
      </c>
      <c r="K41" s="4">
        <f>E41*F41</f>
        <v>0</v>
      </c>
      <c r="L41" s="5">
        <f>E41*G41</f>
        <v>0</v>
      </c>
      <c r="M41" s="5">
        <f>E41*H41</f>
        <v>0</v>
      </c>
    </row>
    <row r="42" spans="1:13" ht="15.65" customHeight="1" x14ac:dyDescent="0.3">
      <c r="A42" s="45" t="s">
        <v>110</v>
      </c>
      <c r="B42" s="37" t="s">
        <v>127</v>
      </c>
      <c r="C42" s="38" t="s">
        <v>130</v>
      </c>
      <c r="D42" s="39" t="s">
        <v>116</v>
      </c>
      <c r="E42" s="13"/>
      <c r="F42" s="40">
        <v>200</v>
      </c>
      <c r="G42" s="40">
        <f>F42*20</f>
        <v>4000</v>
      </c>
      <c r="H42" s="41">
        <v>864</v>
      </c>
      <c r="I42" s="8">
        <v>1.75</v>
      </c>
      <c r="J42" s="8">
        <f t="shared" si="0"/>
        <v>0</v>
      </c>
      <c r="K42" s="4">
        <f t="shared" si="1"/>
        <v>0</v>
      </c>
      <c r="L42" s="5">
        <f t="shared" si="2"/>
        <v>0</v>
      </c>
      <c r="M42" s="5">
        <f t="shared" si="3"/>
        <v>0</v>
      </c>
    </row>
    <row r="43" spans="1:13" ht="15.65" customHeight="1" x14ac:dyDescent="0.3">
      <c r="A43" s="45" t="s">
        <v>90</v>
      </c>
      <c r="B43" s="37" t="s">
        <v>128</v>
      </c>
      <c r="C43" s="38" t="s">
        <v>129</v>
      </c>
      <c r="D43" s="39" t="s">
        <v>119</v>
      </c>
      <c r="E43" s="13"/>
      <c r="F43" s="40">
        <v>240</v>
      </c>
      <c r="G43" s="40">
        <f>F43*10</f>
        <v>2400</v>
      </c>
      <c r="H43" s="41">
        <v>771</v>
      </c>
      <c r="I43" s="8">
        <v>1.75</v>
      </c>
      <c r="J43" s="8">
        <f t="shared" si="0"/>
        <v>0</v>
      </c>
      <c r="K43" s="4">
        <f t="shared" si="1"/>
        <v>0</v>
      </c>
      <c r="L43" s="5">
        <f t="shared" si="2"/>
        <v>0</v>
      </c>
      <c r="M43" s="5">
        <f t="shared" si="3"/>
        <v>0</v>
      </c>
    </row>
    <row r="44" spans="1:13" ht="15.65" customHeight="1" x14ac:dyDescent="0.3">
      <c r="A44" s="45" t="s">
        <v>67</v>
      </c>
      <c r="B44" s="37" t="s">
        <v>128</v>
      </c>
      <c r="C44" s="38" t="s">
        <v>130</v>
      </c>
      <c r="D44" s="39" t="s">
        <v>119</v>
      </c>
      <c r="E44" s="13"/>
      <c r="F44" s="40">
        <v>240</v>
      </c>
      <c r="G44" s="40">
        <f>F44*20</f>
        <v>4800</v>
      </c>
      <c r="H44" s="41">
        <v>1542</v>
      </c>
      <c r="I44" s="8">
        <v>3.5</v>
      </c>
      <c r="J44" s="8">
        <f>E44*I44</f>
        <v>0</v>
      </c>
      <c r="K44" s="4">
        <f>E44*F44</f>
        <v>0</v>
      </c>
      <c r="L44" s="5">
        <f>E44*G44</f>
        <v>0</v>
      </c>
      <c r="M44" s="5">
        <f>E44*H44</f>
        <v>0</v>
      </c>
    </row>
    <row r="45" spans="1:13" ht="15.65" customHeight="1" x14ac:dyDescent="0.3">
      <c r="A45" s="45" t="s">
        <v>31</v>
      </c>
      <c r="B45" s="37" t="s">
        <v>128</v>
      </c>
      <c r="C45" s="38" t="s">
        <v>130</v>
      </c>
      <c r="D45" s="39" t="s">
        <v>116</v>
      </c>
      <c r="E45" s="13"/>
      <c r="F45" s="40">
        <v>240</v>
      </c>
      <c r="G45" s="40">
        <f>F45*20</f>
        <v>4800</v>
      </c>
      <c r="H45" s="41">
        <v>1542</v>
      </c>
      <c r="I45" s="8">
        <v>3.5</v>
      </c>
      <c r="J45" s="8">
        <f t="shared" si="0"/>
        <v>0</v>
      </c>
      <c r="K45" s="4">
        <f t="shared" si="1"/>
        <v>0</v>
      </c>
      <c r="L45" s="5">
        <f t="shared" si="2"/>
        <v>0</v>
      </c>
      <c r="M45" s="5">
        <f t="shared" si="3"/>
        <v>0</v>
      </c>
    </row>
    <row r="46" spans="1:13" ht="15.65" customHeight="1" x14ac:dyDescent="0.3">
      <c r="A46" s="45" t="s">
        <v>91</v>
      </c>
      <c r="B46" s="37" t="s">
        <v>123</v>
      </c>
      <c r="C46" s="38" t="s">
        <v>129</v>
      </c>
      <c r="D46" s="39" t="s">
        <v>119</v>
      </c>
      <c r="E46" s="13"/>
      <c r="F46" s="40">
        <v>180</v>
      </c>
      <c r="G46" s="40">
        <f>F46*10</f>
        <v>1800</v>
      </c>
      <c r="H46" s="41">
        <v>783</v>
      </c>
      <c r="I46" s="8">
        <v>2</v>
      </c>
      <c r="J46" s="8">
        <f t="shared" si="0"/>
        <v>0</v>
      </c>
      <c r="K46" s="4">
        <f t="shared" si="1"/>
        <v>0</v>
      </c>
      <c r="L46" s="5">
        <f t="shared" si="2"/>
        <v>0</v>
      </c>
      <c r="M46" s="5">
        <f t="shared" si="3"/>
        <v>0</v>
      </c>
    </row>
    <row r="47" spans="1:13" ht="15.65" customHeight="1" x14ac:dyDescent="0.3">
      <c r="A47" s="45" t="s">
        <v>111</v>
      </c>
      <c r="B47" s="37" t="s">
        <v>123</v>
      </c>
      <c r="C47" s="38" t="s">
        <v>130</v>
      </c>
      <c r="D47" s="39" t="s">
        <v>119</v>
      </c>
      <c r="E47" s="13"/>
      <c r="F47" s="40">
        <v>180</v>
      </c>
      <c r="G47" s="40">
        <f>F47*20</f>
        <v>3600</v>
      </c>
      <c r="H47" s="41">
        <v>1568</v>
      </c>
      <c r="I47" s="8">
        <v>4.2</v>
      </c>
      <c r="J47" s="8">
        <f t="shared" ref="J47" si="5">E47*I47</f>
        <v>0</v>
      </c>
      <c r="K47" s="4">
        <f t="shared" ref="K47" si="6">E47*F47</f>
        <v>0</v>
      </c>
      <c r="L47" s="5">
        <f t="shared" ref="L47" si="7">E47*G47</f>
        <v>0</v>
      </c>
      <c r="M47" s="5">
        <f t="shared" ref="M47" si="8">E47*H47</f>
        <v>0</v>
      </c>
    </row>
    <row r="48" spans="1:13" ht="15.65" customHeight="1" x14ac:dyDescent="0.3">
      <c r="A48" s="45" t="s">
        <v>32</v>
      </c>
      <c r="B48" s="37" t="s">
        <v>123</v>
      </c>
      <c r="C48" s="38" t="s">
        <v>130</v>
      </c>
      <c r="D48" s="39" t="s">
        <v>116</v>
      </c>
      <c r="E48" s="13"/>
      <c r="F48" s="40">
        <v>180</v>
      </c>
      <c r="G48" s="40">
        <f>F48*20</f>
        <v>3600</v>
      </c>
      <c r="H48" s="41">
        <v>1568</v>
      </c>
      <c r="I48" s="8">
        <v>4.2</v>
      </c>
      <c r="J48" s="8">
        <f t="shared" si="0"/>
        <v>0</v>
      </c>
      <c r="K48" s="4">
        <f t="shared" si="1"/>
        <v>0</v>
      </c>
      <c r="L48" s="5">
        <f t="shared" si="2"/>
        <v>0</v>
      </c>
      <c r="M48" s="5">
        <f t="shared" si="3"/>
        <v>0</v>
      </c>
    </row>
    <row r="49" spans="1:13" ht="15.65" customHeight="1" x14ac:dyDescent="0.3">
      <c r="A49" s="45" t="s">
        <v>92</v>
      </c>
      <c r="B49" s="37" t="s">
        <v>121</v>
      </c>
      <c r="C49" s="38" t="s">
        <v>129</v>
      </c>
      <c r="D49" s="39" t="s">
        <v>119</v>
      </c>
      <c r="E49" s="13"/>
      <c r="F49" s="40">
        <v>150</v>
      </c>
      <c r="G49" s="40">
        <f>F49*10</f>
        <v>1500</v>
      </c>
      <c r="H49" s="41">
        <v>1666</v>
      </c>
      <c r="I49" s="8">
        <v>3</v>
      </c>
      <c r="J49" s="8">
        <f t="shared" si="0"/>
        <v>0</v>
      </c>
      <c r="K49" s="4">
        <f t="shared" si="1"/>
        <v>0</v>
      </c>
      <c r="L49" s="5">
        <f t="shared" si="2"/>
        <v>0</v>
      </c>
      <c r="M49" s="5">
        <f t="shared" si="3"/>
        <v>0</v>
      </c>
    </row>
    <row r="50" spans="1:13" ht="15.65" customHeight="1" x14ac:dyDescent="0.3">
      <c r="A50" s="45" t="s">
        <v>93</v>
      </c>
      <c r="B50" s="37" t="s">
        <v>121</v>
      </c>
      <c r="C50" s="38" t="s">
        <v>130</v>
      </c>
      <c r="D50" s="39" t="s">
        <v>116</v>
      </c>
      <c r="E50" s="13"/>
      <c r="F50" s="40">
        <v>150</v>
      </c>
      <c r="G50" s="40">
        <f>F50*20</f>
        <v>3000</v>
      </c>
      <c r="H50" s="41">
        <v>3333</v>
      </c>
      <c r="I50" s="8">
        <v>3</v>
      </c>
      <c r="J50" s="8">
        <f t="shared" si="0"/>
        <v>0</v>
      </c>
      <c r="K50" s="4">
        <f t="shared" si="1"/>
        <v>0</v>
      </c>
      <c r="L50" s="5">
        <f t="shared" si="2"/>
        <v>0</v>
      </c>
      <c r="M50" s="5">
        <f t="shared" si="3"/>
        <v>0</v>
      </c>
    </row>
    <row r="51" spans="1:13" ht="19.899999999999999" customHeight="1" x14ac:dyDescent="0.25">
      <c r="A51" s="68" t="s">
        <v>144</v>
      </c>
      <c r="B51" s="69"/>
      <c r="C51" s="69"/>
      <c r="D51" s="69"/>
      <c r="E51" s="78"/>
      <c r="F51" s="78"/>
      <c r="G51" s="78"/>
      <c r="H51" s="78"/>
      <c r="I51" s="78"/>
      <c r="J51" s="78"/>
      <c r="K51" s="78"/>
      <c r="L51" s="78"/>
      <c r="M51" s="79"/>
    </row>
    <row r="52" spans="1:13" ht="15.65" customHeight="1" x14ac:dyDescent="0.3">
      <c r="A52" s="36" t="s">
        <v>40</v>
      </c>
      <c r="B52" s="37" t="s">
        <v>115</v>
      </c>
      <c r="C52" s="38" t="s">
        <v>129</v>
      </c>
      <c r="D52" s="39" t="s">
        <v>119</v>
      </c>
      <c r="E52" s="13"/>
      <c r="F52" s="40">
        <v>180</v>
      </c>
      <c r="G52" s="40">
        <f>F52*10</f>
        <v>1800</v>
      </c>
      <c r="H52" s="41">
        <v>946</v>
      </c>
      <c r="I52" s="8">
        <v>2</v>
      </c>
      <c r="J52" s="8">
        <f t="shared" si="0"/>
        <v>0</v>
      </c>
      <c r="K52" s="4">
        <f t="shared" si="1"/>
        <v>0</v>
      </c>
      <c r="L52" s="5">
        <f t="shared" si="2"/>
        <v>0</v>
      </c>
      <c r="M52" s="5">
        <f t="shared" si="3"/>
        <v>0</v>
      </c>
    </row>
    <row r="53" spans="1:13" ht="15.65" customHeight="1" x14ac:dyDescent="0.3">
      <c r="A53" s="36" t="s">
        <v>138</v>
      </c>
      <c r="B53" s="37" t="s">
        <v>115</v>
      </c>
      <c r="C53" s="38" t="s">
        <v>129</v>
      </c>
      <c r="D53" s="39" t="s">
        <v>116</v>
      </c>
      <c r="E53" s="13"/>
      <c r="F53" s="40">
        <v>180</v>
      </c>
      <c r="G53" s="40">
        <f>F53*10</f>
        <v>1800</v>
      </c>
      <c r="H53" s="41">
        <v>946</v>
      </c>
      <c r="I53" s="8">
        <v>2</v>
      </c>
      <c r="J53" s="8">
        <f t="shared" si="0"/>
        <v>0</v>
      </c>
      <c r="K53" s="4">
        <f t="shared" si="1"/>
        <v>0</v>
      </c>
      <c r="L53" s="5">
        <f t="shared" si="2"/>
        <v>0</v>
      </c>
      <c r="M53" s="5">
        <f t="shared" si="3"/>
        <v>0</v>
      </c>
    </row>
    <row r="54" spans="1:13" ht="15.65" customHeight="1" x14ac:dyDescent="0.3">
      <c r="A54" s="36" t="s">
        <v>41</v>
      </c>
      <c r="B54" s="37" t="s">
        <v>115</v>
      </c>
      <c r="C54" s="38" t="s">
        <v>130</v>
      </c>
      <c r="D54" s="39" t="s">
        <v>119</v>
      </c>
      <c r="E54" s="13"/>
      <c r="F54" s="40">
        <v>90</v>
      </c>
      <c r="G54" s="40">
        <f>F54*20</f>
        <v>1800</v>
      </c>
      <c r="H54" s="41">
        <v>945</v>
      </c>
      <c r="I54" s="8">
        <v>2.5</v>
      </c>
      <c r="J54" s="8">
        <f t="shared" si="0"/>
        <v>0</v>
      </c>
      <c r="K54" s="4">
        <f t="shared" si="1"/>
        <v>0</v>
      </c>
      <c r="L54" s="5">
        <f t="shared" si="2"/>
        <v>0</v>
      </c>
      <c r="M54" s="5">
        <f t="shared" si="3"/>
        <v>0</v>
      </c>
    </row>
    <row r="55" spans="1:13" ht="15.65" customHeight="1" x14ac:dyDescent="0.3">
      <c r="A55" s="36" t="s">
        <v>33</v>
      </c>
      <c r="B55" s="37" t="s">
        <v>115</v>
      </c>
      <c r="C55" s="38" t="s">
        <v>130</v>
      </c>
      <c r="D55" s="39" t="s">
        <v>116</v>
      </c>
      <c r="E55" s="13"/>
      <c r="F55" s="40">
        <v>90</v>
      </c>
      <c r="G55" s="40">
        <f>F55*20</f>
        <v>1800</v>
      </c>
      <c r="H55" s="41">
        <v>945</v>
      </c>
      <c r="I55" s="8">
        <v>2.5</v>
      </c>
      <c r="J55" s="8">
        <f t="shared" si="0"/>
        <v>0</v>
      </c>
      <c r="K55" s="4">
        <f t="shared" si="1"/>
        <v>0</v>
      </c>
      <c r="L55" s="5">
        <f t="shared" si="2"/>
        <v>0</v>
      </c>
      <c r="M55" s="5">
        <f t="shared" si="3"/>
        <v>0</v>
      </c>
    </row>
    <row r="56" spans="1:13" ht="15.65" customHeight="1" x14ac:dyDescent="0.3">
      <c r="A56" s="36" t="s">
        <v>42</v>
      </c>
      <c r="B56" s="37" t="s">
        <v>124</v>
      </c>
      <c r="C56" s="38" t="s">
        <v>129</v>
      </c>
      <c r="D56" s="39" t="s">
        <v>119</v>
      </c>
      <c r="E56" s="13"/>
      <c r="F56" s="40">
        <v>140</v>
      </c>
      <c r="G56" s="40">
        <f>F56*10</f>
        <v>1400</v>
      </c>
      <c r="H56" s="41">
        <v>973</v>
      </c>
      <c r="I56" s="8">
        <v>2.5</v>
      </c>
      <c r="J56" s="8">
        <f t="shared" si="0"/>
        <v>0</v>
      </c>
      <c r="K56" s="4">
        <f t="shared" si="1"/>
        <v>0</v>
      </c>
      <c r="L56" s="5">
        <f t="shared" si="2"/>
        <v>0</v>
      </c>
      <c r="M56" s="5">
        <f t="shared" si="3"/>
        <v>0</v>
      </c>
    </row>
    <row r="57" spans="1:13" ht="15.65" customHeight="1" x14ac:dyDescent="0.3">
      <c r="A57" s="36" t="s">
        <v>48</v>
      </c>
      <c r="B57" s="37" t="s">
        <v>124</v>
      </c>
      <c r="C57" s="38" t="s">
        <v>129</v>
      </c>
      <c r="D57" s="39" t="s">
        <v>116</v>
      </c>
      <c r="E57" s="13"/>
      <c r="F57" s="40">
        <v>140</v>
      </c>
      <c r="G57" s="40">
        <f>F57*10</f>
        <v>1400</v>
      </c>
      <c r="H57" s="41">
        <v>973</v>
      </c>
      <c r="I57" s="8">
        <v>2.5</v>
      </c>
      <c r="J57" s="8">
        <f t="shared" si="0"/>
        <v>0</v>
      </c>
      <c r="K57" s="4">
        <f t="shared" si="1"/>
        <v>0</v>
      </c>
      <c r="L57" s="5">
        <f t="shared" si="2"/>
        <v>0</v>
      </c>
      <c r="M57" s="5">
        <f t="shared" si="3"/>
        <v>0</v>
      </c>
    </row>
    <row r="58" spans="1:13" ht="15.65" customHeight="1" x14ac:dyDescent="0.3">
      <c r="A58" s="36" t="s">
        <v>43</v>
      </c>
      <c r="B58" s="37" t="s">
        <v>124</v>
      </c>
      <c r="C58" s="38" t="s">
        <v>130</v>
      </c>
      <c r="D58" s="39" t="s">
        <v>119</v>
      </c>
      <c r="E58" s="13"/>
      <c r="F58" s="40">
        <v>70</v>
      </c>
      <c r="G58" s="40">
        <f>F58*20</f>
        <v>1400</v>
      </c>
      <c r="H58" s="41">
        <v>973</v>
      </c>
      <c r="I58" s="8">
        <v>3</v>
      </c>
      <c r="J58" s="8">
        <f t="shared" si="0"/>
        <v>0</v>
      </c>
      <c r="K58" s="4">
        <f t="shared" si="1"/>
        <v>0</v>
      </c>
      <c r="L58" s="5">
        <f t="shared" si="2"/>
        <v>0</v>
      </c>
      <c r="M58" s="5">
        <f t="shared" si="3"/>
        <v>0</v>
      </c>
    </row>
    <row r="59" spans="1:13" ht="15.65" customHeight="1" x14ac:dyDescent="0.3">
      <c r="A59" s="36" t="s">
        <v>139</v>
      </c>
      <c r="B59" s="37" t="s">
        <v>124</v>
      </c>
      <c r="C59" s="38" t="s">
        <v>130</v>
      </c>
      <c r="D59" s="39" t="s">
        <v>116</v>
      </c>
      <c r="E59" s="13"/>
      <c r="F59" s="40">
        <v>70</v>
      </c>
      <c r="G59" s="40">
        <f>F59*20</f>
        <v>1400</v>
      </c>
      <c r="H59" s="41">
        <v>973</v>
      </c>
      <c r="I59" s="8">
        <v>3</v>
      </c>
      <c r="J59" s="8">
        <f t="shared" si="0"/>
        <v>0</v>
      </c>
      <c r="K59" s="4">
        <f t="shared" si="1"/>
        <v>0</v>
      </c>
      <c r="L59" s="5">
        <f t="shared" si="2"/>
        <v>0</v>
      </c>
      <c r="M59" s="5">
        <f t="shared" si="3"/>
        <v>0</v>
      </c>
    </row>
    <row r="60" spans="1:13" ht="15.65" customHeight="1" x14ac:dyDescent="0.3">
      <c r="A60" s="36" t="s">
        <v>44</v>
      </c>
      <c r="B60" s="37" t="s">
        <v>125</v>
      </c>
      <c r="C60" s="38" t="s">
        <v>129</v>
      </c>
      <c r="D60" s="39" t="s">
        <v>119</v>
      </c>
      <c r="E60" s="13"/>
      <c r="F60" s="40">
        <v>75</v>
      </c>
      <c r="G60" s="40">
        <f>F60*10</f>
        <v>750</v>
      </c>
      <c r="H60" s="41">
        <v>1074</v>
      </c>
      <c r="I60" s="8">
        <v>2.5</v>
      </c>
      <c r="J60" s="8">
        <f t="shared" si="0"/>
        <v>0</v>
      </c>
      <c r="K60" s="4">
        <f t="shared" si="1"/>
        <v>0</v>
      </c>
      <c r="L60" s="5">
        <f t="shared" si="2"/>
        <v>0</v>
      </c>
      <c r="M60" s="5">
        <f t="shared" si="3"/>
        <v>0</v>
      </c>
    </row>
    <row r="61" spans="1:13" ht="15.65" customHeight="1" x14ac:dyDescent="0.3">
      <c r="A61" s="36" t="s">
        <v>34</v>
      </c>
      <c r="B61" s="37" t="s">
        <v>125</v>
      </c>
      <c r="C61" s="38" t="s">
        <v>129</v>
      </c>
      <c r="D61" s="39" t="s">
        <v>116</v>
      </c>
      <c r="E61" s="13"/>
      <c r="F61" s="40">
        <v>75</v>
      </c>
      <c r="G61" s="40">
        <f>F61*10</f>
        <v>750</v>
      </c>
      <c r="H61" s="41">
        <v>1074</v>
      </c>
      <c r="I61" s="8">
        <v>3.2</v>
      </c>
      <c r="J61" s="8">
        <f t="shared" si="0"/>
        <v>0</v>
      </c>
      <c r="K61" s="4">
        <f t="shared" si="1"/>
        <v>0</v>
      </c>
      <c r="L61" s="5">
        <f t="shared" si="2"/>
        <v>0</v>
      </c>
      <c r="M61" s="5">
        <f t="shared" si="3"/>
        <v>0</v>
      </c>
    </row>
    <row r="62" spans="1:13" ht="15.65" customHeight="1" x14ac:dyDescent="0.3">
      <c r="A62" s="36" t="s">
        <v>45</v>
      </c>
      <c r="B62" s="37" t="s">
        <v>125</v>
      </c>
      <c r="C62" s="38" t="s">
        <v>130</v>
      </c>
      <c r="D62" s="39" t="s">
        <v>119</v>
      </c>
      <c r="E62" s="13"/>
      <c r="F62" s="40">
        <v>50</v>
      </c>
      <c r="G62" s="40">
        <f>F62*20</f>
        <v>1000</v>
      </c>
      <c r="H62" s="41">
        <v>1432</v>
      </c>
      <c r="I62" s="8">
        <v>4.25</v>
      </c>
      <c r="J62" s="8">
        <f t="shared" si="0"/>
        <v>0</v>
      </c>
      <c r="K62" s="4">
        <f t="shared" si="1"/>
        <v>0</v>
      </c>
      <c r="L62" s="5">
        <f t="shared" si="2"/>
        <v>0</v>
      </c>
      <c r="M62" s="5">
        <f t="shared" si="3"/>
        <v>0</v>
      </c>
    </row>
    <row r="63" spans="1:13" ht="15.65" customHeight="1" x14ac:dyDescent="0.3">
      <c r="A63" s="36" t="s">
        <v>35</v>
      </c>
      <c r="B63" s="37" t="s">
        <v>125</v>
      </c>
      <c r="C63" s="38" t="s">
        <v>130</v>
      </c>
      <c r="D63" s="39" t="s">
        <v>116</v>
      </c>
      <c r="E63" s="13"/>
      <c r="F63" s="40">
        <v>48</v>
      </c>
      <c r="G63" s="40">
        <f>F63*20</f>
        <v>960</v>
      </c>
      <c r="H63" s="41">
        <v>1375</v>
      </c>
      <c r="I63" s="8">
        <v>4.25</v>
      </c>
      <c r="J63" s="8">
        <f t="shared" si="0"/>
        <v>0</v>
      </c>
      <c r="K63" s="4">
        <f t="shared" si="1"/>
        <v>0</v>
      </c>
      <c r="L63" s="5">
        <f t="shared" si="2"/>
        <v>0</v>
      </c>
      <c r="M63" s="5">
        <f t="shared" si="3"/>
        <v>0</v>
      </c>
    </row>
    <row r="64" spans="1:13" ht="15.65" customHeight="1" x14ac:dyDescent="0.3">
      <c r="A64" s="36" t="s">
        <v>46</v>
      </c>
      <c r="B64" s="37" t="s">
        <v>126</v>
      </c>
      <c r="C64" s="38" t="s">
        <v>129</v>
      </c>
      <c r="D64" s="39" t="s">
        <v>119</v>
      </c>
      <c r="E64" s="13"/>
      <c r="F64" s="40">
        <v>54</v>
      </c>
      <c r="G64" s="40">
        <f>F64*10</f>
        <v>540</v>
      </c>
      <c r="H64" s="41">
        <v>1094</v>
      </c>
      <c r="I64" s="8">
        <v>3.125</v>
      </c>
      <c r="J64" s="8">
        <f t="shared" si="0"/>
        <v>0</v>
      </c>
      <c r="K64" s="4">
        <f t="shared" si="1"/>
        <v>0</v>
      </c>
      <c r="L64" s="5">
        <f t="shared" si="2"/>
        <v>0</v>
      </c>
      <c r="M64" s="5">
        <f t="shared" si="3"/>
        <v>0</v>
      </c>
    </row>
    <row r="65" spans="1:13" ht="15.65" customHeight="1" x14ac:dyDescent="0.3">
      <c r="A65" s="36" t="s">
        <v>36</v>
      </c>
      <c r="B65" s="37" t="s">
        <v>126</v>
      </c>
      <c r="C65" s="38" t="s">
        <v>129</v>
      </c>
      <c r="D65" s="39" t="s">
        <v>116</v>
      </c>
      <c r="E65" s="13"/>
      <c r="F65" s="40">
        <v>54</v>
      </c>
      <c r="G65" s="40">
        <f>F65*10</f>
        <v>540</v>
      </c>
      <c r="H65" s="41">
        <v>1094</v>
      </c>
      <c r="I65" s="8">
        <v>4.25</v>
      </c>
      <c r="J65" s="8">
        <f t="shared" si="0"/>
        <v>0</v>
      </c>
      <c r="K65" s="4">
        <f t="shared" si="1"/>
        <v>0</v>
      </c>
      <c r="L65" s="5">
        <f t="shared" si="2"/>
        <v>0</v>
      </c>
      <c r="M65" s="5">
        <f t="shared" si="3"/>
        <v>0</v>
      </c>
    </row>
    <row r="66" spans="1:13" ht="15.65" customHeight="1" x14ac:dyDescent="0.3">
      <c r="A66" s="36" t="s">
        <v>47</v>
      </c>
      <c r="B66" s="37" t="s">
        <v>126</v>
      </c>
      <c r="C66" s="38" t="s">
        <v>130</v>
      </c>
      <c r="D66" s="39" t="s">
        <v>119</v>
      </c>
      <c r="E66" s="13"/>
      <c r="F66" s="40">
        <v>36</v>
      </c>
      <c r="G66" s="40">
        <f>F66*20</f>
        <v>720</v>
      </c>
      <c r="H66" s="41">
        <v>1459</v>
      </c>
      <c r="I66" s="8">
        <v>5</v>
      </c>
      <c r="J66" s="8">
        <f t="shared" si="0"/>
        <v>0</v>
      </c>
      <c r="K66" s="4">
        <f t="shared" si="1"/>
        <v>0</v>
      </c>
      <c r="L66" s="5">
        <f t="shared" si="2"/>
        <v>0</v>
      </c>
      <c r="M66" s="5">
        <f t="shared" si="3"/>
        <v>0</v>
      </c>
    </row>
    <row r="67" spans="1:13" ht="15.65" customHeight="1" x14ac:dyDescent="0.3">
      <c r="A67" s="36" t="s">
        <v>37</v>
      </c>
      <c r="B67" s="37" t="s">
        <v>126</v>
      </c>
      <c r="C67" s="38" t="s">
        <v>130</v>
      </c>
      <c r="D67" s="39" t="s">
        <v>116</v>
      </c>
      <c r="E67" s="13"/>
      <c r="F67" s="40">
        <v>36</v>
      </c>
      <c r="G67" s="40">
        <f>F67*20</f>
        <v>720</v>
      </c>
      <c r="H67" s="41">
        <v>1492</v>
      </c>
      <c r="I67" s="8">
        <v>5</v>
      </c>
      <c r="J67" s="8">
        <f t="shared" si="0"/>
        <v>0</v>
      </c>
      <c r="K67" s="4">
        <f t="shared" si="1"/>
        <v>0</v>
      </c>
      <c r="L67" s="5">
        <f t="shared" si="2"/>
        <v>0</v>
      </c>
      <c r="M67" s="5">
        <f t="shared" si="3"/>
        <v>0</v>
      </c>
    </row>
    <row r="68" spans="1:13" ht="15.65" customHeight="1" x14ac:dyDescent="0.3">
      <c r="A68" s="36" t="s">
        <v>27</v>
      </c>
      <c r="B68" s="37" t="s">
        <v>122</v>
      </c>
      <c r="C68" s="38" t="s">
        <v>129</v>
      </c>
      <c r="D68" s="39" t="s">
        <v>119</v>
      </c>
      <c r="E68" s="13"/>
      <c r="F68" s="40">
        <v>24</v>
      </c>
      <c r="G68" s="40">
        <f>F68*10</f>
        <v>240</v>
      </c>
      <c r="H68" s="41">
        <v>868</v>
      </c>
      <c r="I68" s="8">
        <v>3</v>
      </c>
      <c r="J68" s="8">
        <f t="shared" si="0"/>
        <v>0</v>
      </c>
      <c r="K68" s="4">
        <f t="shared" si="1"/>
        <v>0</v>
      </c>
      <c r="L68" s="5">
        <f t="shared" si="2"/>
        <v>0</v>
      </c>
      <c r="M68" s="5">
        <f t="shared" si="3"/>
        <v>0</v>
      </c>
    </row>
    <row r="69" spans="1:13" ht="15.65" customHeight="1" x14ac:dyDescent="0.3">
      <c r="A69" s="36" t="s">
        <v>38</v>
      </c>
      <c r="B69" s="37" t="s">
        <v>122</v>
      </c>
      <c r="C69" s="38" t="s">
        <v>129</v>
      </c>
      <c r="D69" s="39" t="s">
        <v>116</v>
      </c>
      <c r="E69" s="13"/>
      <c r="F69" s="40">
        <v>24</v>
      </c>
      <c r="G69" s="40">
        <f>F69*10</f>
        <v>240</v>
      </c>
      <c r="H69" s="41">
        <v>868</v>
      </c>
      <c r="I69" s="8">
        <v>4.25</v>
      </c>
      <c r="J69" s="8">
        <f t="shared" si="0"/>
        <v>0</v>
      </c>
      <c r="K69" s="4">
        <f t="shared" si="1"/>
        <v>0</v>
      </c>
      <c r="L69" s="5">
        <f t="shared" si="2"/>
        <v>0</v>
      </c>
      <c r="M69" s="5">
        <f t="shared" si="3"/>
        <v>0</v>
      </c>
    </row>
    <row r="70" spans="1:13" ht="15.65" customHeight="1" x14ac:dyDescent="0.3">
      <c r="A70" s="36" t="s">
        <v>28</v>
      </c>
      <c r="B70" s="37" t="s">
        <v>122</v>
      </c>
      <c r="C70" s="38" t="s">
        <v>130</v>
      </c>
      <c r="D70" s="39" t="s">
        <v>119</v>
      </c>
      <c r="E70" s="13"/>
      <c r="F70" s="40">
        <v>24</v>
      </c>
      <c r="G70" s="40">
        <f>F70*20</f>
        <v>480</v>
      </c>
      <c r="H70" s="41">
        <v>1738</v>
      </c>
      <c r="I70" s="8">
        <v>6.25</v>
      </c>
      <c r="J70" s="8">
        <f t="shared" si="0"/>
        <v>0</v>
      </c>
      <c r="K70" s="4">
        <f t="shared" si="1"/>
        <v>0</v>
      </c>
      <c r="L70" s="5">
        <f t="shared" si="2"/>
        <v>0</v>
      </c>
      <c r="M70" s="5">
        <f t="shared" si="3"/>
        <v>0</v>
      </c>
    </row>
    <row r="71" spans="1:13" ht="15.65" customHeight="1" x14ac:dyDescent="0.3">
      <c r="A71" s="36" t="s">
        <v>39</v>
      </c>
      <c r="B71" s="37" t="s">
        <v>122</v>
      </c>
      <c r="C71" s="38" t="s">
        <v>130</v>
      </c>
      <c r="D71" s="39" t="s">
        <v>116</v>
      </c>
      <c r="E71" s="13"/>
      <c r="F71" s="40">
        <v>24</v>
      </c>
      <c r="G71" s="40">
        <f>F71*20</f>
        <v>480</v>
      </c>
      <c r="H71" s="41">
        <v>1737</v>
      </c>
      <c r="I71" s="8">
        <v>8.5</v>
      </c>
      <c r="J71" s="8">
        <f t="shared" si="0"/>
        <v>0</v>
      </c>
      <c r="K71" s="4">
        <f t="shared" si="1"/>
        <v>0</v>
      </c>
      <c r="L71" s="5">
        <f t="shared" si="2"/>
        <v>0</v>
      </c>
      <c r="M71" s="5">
        <f t="shared" si="3"/>
        <v>0</v>
      </c>
    </row>
    <row r="72" spans="1:13" s="43" customFormat="1" ht="19.899999999999999" customHeight="1" x14ac:dyDescent="0.25">
      <c r="A72" s="68" t="s">
        <v>132</v>
      </c>
      <c r="B72" s="69"/>
      <c r="C72" s="69"/>
      <c r="D72" s="69"/>
      <c r="E72" s="80"/>
      <c r="F72" s="80"/>
      <c r="G72" s="80"/>
      <c r="H72" s="80"/>
      <c r="I72" s="80"/>
      <c r="J72" s="80"/>
      <c r="K72" s="80"/>
      <c r="L72" s="80"/>
      <c r="M72" s="81"/>
    </row>
    <row r="73" spans="1:13" ht="15.65" customHeight="1" x14ac:dyDescent="0.3">
      <c r="A73" s="36">
        <v>40030</v>
      </c>
      <c r="B73" s="37" t="s">
        <v>125</v>
      </c>
      <c r="C73" s="38" t="s">
        <v>129</v>
      </c>
      <c r="D73" s="39" t="s">
        <v>117</v>
      </c>
      <c r="E73" s="13"/>
      <c r="F73" s="40">
        <v>75</v>
      </c>
      <c r="G73" s="40">
        <f t="shared" ref="G73:G78" si="9">F73*10</f>
        <v>750</v>
      </c>
      <c r="H73" s="41">
        <v>361.5</v>
      </c>
      <c r="I73" s="8">
        <v>2.5</v>
      </c>
      <c r="J73" s="8">
        <f t="shared" si="0"/>
        <v>0</v>
      </c>
      <c r="K73" s="4">
        <f t="shared" si="1"/>
        <v>0</v>
      </c>
      <c r="L73" s="5">
        <f t="shared" si="2"/>
        <v>0</v>
      </c>
      <c r="M73" s="5">
        <f t="shared" si="3"/>
        <v>0</v>
      </c>
    </row>
    <row r="74" spans="1:13" ht="15.65" customHeight="1" x14ac:dyDescent="0.3">
      <c r="A74" s="36">
        <v>40031</v>
      </c>
      <c r="B74" s="37" t="s">
        <v>125</v>
      </c>
      <c r="C74" s="38" t="s">
        <v>129</v>
      </c>
      <c r="D74" s="39" t="s">
        <v>118</v>
      </c>
      <c r="E74" s="13"/>
      <c r="F74" s="40">
        <v>75</v>
      </c>
      <c r="G74" s="40">
        <f t="shared" si="9"/>
        <v>750</v>
      </c>
      <c r="H74" s="41">
        <v>361.5</v>
      </c>
      <c r="I74" s="8">
        <v>2.5</v>
      </c>
      <c r="J74" s="8">
        <f t="shared" ref="J74:J126" si="10">E74*I74</f>
        <v>0</v>
      </c>
      <c r="K74" s="4">
        <f t="shared" ref="K74:K126" si="11">E74*F74</f>
        <v>0</v>
      </c>
      <c r="L74" s="5">
        <f t="shared" ref="L74:L126" si="12">E74*G74</f>
        <v>0</v>
      </c>
      <c r="M74" s="5">
        <f t="shared" ref="M74:M126" si="13">E74*H74</f>
        <v>0</v>
      </c>
    </row>
    <row r="75" spans="1:13" ht="15.65" customHeight="1" x14ac:dyDescent="0.3">
      <c r="A75" s="36">
        <v>40040</v>
      </c>
      <c r="B75" s="37" t="s">
        <v>126</v>
      </c>
      <c r="C75" s="38" t="s">
        <v>129</v>
      </c>
      <c r="D75" s="39" t="s">
        <v>117</v>
      </c>
      <c r="E75" s="13"/>
      <c r="F75" s="40">
        <v>120</v>
      </c>
      <c r="G75" s="40">
        <f t="shared" si="9"/>
        <v>1200</v>
      </c>
      <c r="H75" s="41">
        <v>722</v>
      </c>
      <c r="I75" s="8">
        <v>6.25</v>
      </c>
      <c r="J75" s="8">
        <f t="shared" si="10"/>
        <v>0</v>
      </c>
      <c r="K75" s="4">
        <f t="shared" si="11"/>
        <v>0</v>
      </c>
      <c r="L75" s="5">
        <f t="shared" si="12"/>
        <v>0</v>
      </c>
      <c r="M75" s="5">
        <f t="shared" si="13"/>
        <v>0</v>
      </c>
    </row>
    <row r="76" spans="1:13" ht="15.65" customHeight="1" x14ac:dyDescent="0.3">
      <c r="A76" s="36">
        <v>40041</v>
      </c>
      <c r="B76" s="37" t="s">
        <v>126</v>
      </c>
      <c r="C76" s="38" t="s">
        <v>129</v>
      </c>
      <c r="D76" s="39" t="s">
        <v>118</v>
      </c>
      <c r="E76" s="13"/>
      <c r="F76" s="40">
        <v>120</v>
      </c>
      <c r="G76" s="40">
        <f t="shared" si="9"/>
        <v>1200</v>
      </c>
      <c r="H76" s="41">
        <v>722</v>
      </c>
      <c r="I76" s="8">
        <v>6.25</v>
      </c>
      <c r="J76" s="8">
        <f t="shared" si="10"/>
        <v>0</v>
      </c>
      <c r="K76" s="4">
        <f t="shared" si="11"/>
        <v>0</v>
      </c>
      <c r="L76" s="5">
        <f t="shared" si="12"/>
        <v>0</v>
      </c>
      <c r="M76" s="5">
        <f t="shared" si="13"/>
        <v>0</v>
      </c>
    </row>
    <row r="77" spans="1:13" ht="15.65" customHeight="1" x14ac:dyDescent="0.3">
      <c r="A77" s="36" t="s">
        <v>25</v>
      </c>
      <c r="B77" s="37" t="s">
        <v>126</v>
      </c>
      <c r="C77" s="38" t="s">
        <v>129</v>
      </c>
      <c r="D77" s="39" t="s">
        <v>131</v>
      </c>
      <c r="E77" s="13"/>
      <c r="F77" s="40">
        <v>120</v>
      </c>
      <c r="G77" s="40">
        <f t="shared" si="9"/>
        <v>1200</v>
      </c>
      <c r="H77" s="41">
        <v>722</v>
      </c>
      <c r="I77" s="8">
        <v>6.25</v>
      </c>
      <c r="J77" s="8">
        <f t="shared" si="10"/>
        <v>0</v>
      </c>
      <c r="K77" s="4">
        <f t="shared" si="11"/>
        <v>0</v>
      </c>
      <c r="L77" s="5">
        <f t="shared" si="12"/>
        <v>0</v>
      </c>
      <c r="M77" s="5">
        <f t="shared" si="13"/>
        <v>0</v>
      </c>
    </row>
    <row r="78" spans="1:13" ht="15.65" customHeight="1" x14ac:dyDescent="0.3">
      <c r="A78" s="36">
        <v>40066</v>
      </c>
      <c r="B78" s="37" t="s">
        <v>122</v>
      </c>
      <c r="C78" s="38" t="s">
        <v>129</v>
      </c>
      <c r="D78" s="39" t="s">
        <v>117</v>
      </c>
      <c r="E78" s="13"/>
      <c r="F78" s="40">
        <v>24</v>
      </c>
      <c r="G78" s="40">
        <f t="shared" si="9"/>
        <v>240</v>
      </c>
      <c r="H78" s="41">
        <v>310.08</v>
      </c>
      <c r="I78" s="8">
        <v>3</v>
      </c>
      <c r="J78" s="8">
        <f t="shared" si="10"/>
        <v>0</v>
      </c>
      <c r="K78" s="4">
        <f t="shared" si="11"/>
        <v>0</v>
      </c>
      <c r="L78" s="5">
        <f t="shared" si="12"/>
        <v>0</v>
      </c>
      <c r="M78" s="5">
        <f t="shared" si="13"/>
        <v>0</v>
      </c>
    </row>
    <row r="79" spans="1:13" s="42" customFormat="1" ht="19.899999999999999" customHeight="1" x14ac:dyDescent="0.25">
      <c r="A79" s="68" t="s">
        <v>133</v>
      </c>
      <c r="B79" s="69"/>
      <c r="C79" s="69"/>
      <c r="D79" s="69"/>
      <c r="E79" s="78"/>
      <c r="F79" s="78"/>
      <c r="G79" s="78"/>
      <c r="H79" s="78"/>
      <c r="I79" s="78"/>
      <c r="J79" s="78"/>
      <c r="K79" s="78"/>
      <c r="L79" s="78"/>
      <c r="M79" s="79"/>
    </row>
    <row r="80" spans="1:13" ht="15.65" customHeight="1" x14ac:dyDescent="0.3">
      <c r="A80" s="36">
        <v>40050</v>
      </c>
      <c r="B80" s="37" t="s">
        <v>126</v>
      </c>
      <c r="C80" s="38" t="s">
        <v>129</v>
      </c>
      <c r="D80" s="39" t="s">
        <v>117</v>
      </c>
      <c r="E80" s="13"/>
      <c r="F80" s="40">
        <v>80</v>
      </c>
      <c r="G80" s="40">
        <f t="shared" ref="G80" si="14">F80*10</f>
        <v>800</v>
      </c>
      <c r="H80" s="41">
        <v>792.8</v>
      </c>
      <c r="I80" s="8">
        <v>4.25</v>
      </c>
      <c r="J80" s="8">
        <f t="shared" si="10"/>
        <v>0</v>
      </c>
      <c r="K80" s="4">
        <f t="shared" si="11"/>
        <v>0</v>
      </c>
      <c r="L80" s="5">
        <f t="shared" si="12"/>
        <v>0</v>
      </c>
      <c r="M80" s="5">
        <f t="shared" si="13"/>
        <v>0</v>
      </c>
    </row>
    <row r="81" spans="1:13" ht="15.65" customHeight="1" x14ac:dyDescent="0.3">
      <c r="A81" s="36">
        <v>40052</v>
      </c>
      <c r="B81" s="37" t="s">
        <v>126</v>
      </c>
      <c r="C81" s="38" t="s">
        <v>130</v>
      </c>
      <c r="D81" s="39" t="s">
        <v>117</v>
      </c>
      <c r="E81" s="13"/>
      <c r="F81" s="40">
        <v>40</v>
      </c>
      <c r="G81" s="40">
        <v>800</v>
      </c>
      <c r="H81" s="41">
        <v>792.8</v>
      </c>
      <c r="I81" s="8">
        <v>5</v>
      </c>
      <c r="J81" s="8">
        <f t="shared" si="10"/>
        <v>0</v>
      </c>
      <c r="K81" s="4">
        <f t="shared" si="11"/>
        <v>0</v>
      </c>
      <c r="L81" s="5">
        <f t="shared" si="12"/>
        <v>0</v>
      </c>
      <c r="M81" s="5">
        <f t="shared" si="13"/>
        <v>0</v>
      </c>
    </row>
    <row r="82" spans="1:13" ht="15.65" customHeight="1" x14ac:dyDescent="0.3">
      <c r="A82" s="36">
        <v>40051</v>
      </c>
      <c r="B82" s="37" t="s">
        <v>126</v>
      </c>
      <c r="C82" s="38" t="s">
        <v>129</v>
      </c>
      <c r="D82" s="39" t="s">
        <v>118</v>
      </c>
      <c r="E82" s="13"/>
      <c r="F82" s="40">
        <v>80</v>
      </c>
      <c r="G82" s="40">
        <f t="shared" ref="G82:G84" si="15">F82*10</f>
        <v>800</v>
      </c>
      <c r="H82" s="41">
        <v>792.8</v>
      </c>
      <c r="I82" s="8">
        <v>4.25</v>
      </c>
      <c r="J82" s="8">
        <f t="shared" si="10"/>
        <v>0</v>
      </c>
      <c r="K82" s="4">
        <f t="shared" si="11"/>
        <v>0</v>
      </c>
      <c r="L82" s="5">
        <f t="shared" si="12"/>
        <v>0</v>
      </c>
      <c r="M82" s="5">
        <f t="shared" si="13"/>
        <v>0</v>
      </c>
    </row>
    <row r="83" spans="1:13" ht="15.65" customHeight="1" x14ac:dyDescent="0.3">
      <c r="A83" s="36" t="s">
        <v>26</v>
      </c>
      <c r="B83" s="37" t="s">
        <v>126</v>
      </c>
      <c r="C83" s="38" t="s">
        <v>129</v>
      </c>
      <c r="D83" s="39" t="s">
        <v>131</v>
      </c>
      <c r="E83" s="13"/>
      <c r="F83" s="40">
        <v>80</v>
      </c>
      <c r="G83" s="40">
        <f t="shared" si="15"/>
        <v>800</v>
      </c>
      <c r="H83" s="41">
        <v>792.8</v>
      </c>
      <c r="I83" s="8">
        <v>5.25</v>
      </c>
      <c r="J83" s="8">
        <f t="shared" si="10"/>
        <v>0</v>
      </c>
      <c r="K83" s="4">
        <f t="shared" si="11"/>
        <v>0</v>
      </c>
      <c r="L83" s="5">
        <f t="shared" si="12"/>
        <v>0</v>
      </c>
      <c r="M83" s="5">
        <f t="shared" si="13"/>
        <v>0</v>
      </c>
    </row>
    <row r="84" spans="1:13" ht="15.65" customHeight="1" x14ac:dyDescent="0.3">
      <c r="A84" s="36">
        <v>40060</v>
      </c>
      <c r="B84" s="37" t="s">
        <v>122</v>
      </c>
      <c r="C84" s="38" t="s">
        <v>129</v>
      </c>
      <c r="D84" s="39" t="s">
        <v>117</v>
      </c>
      <c r="E84" s="13"/>
      <c r="F84" s="40">
        <v>24</v>
      </c>
      <c r="G84" s="40">
        <f t="shared" si="15"/>
        <v>240</v>
      </c>
      <c r="H84" s="41">
        <v>558.48</v>
      </c>
      <c r="I84" s="8">
        <v>3</v>
      </c>
      <c r="J84" s="8">
        <f t="shared" si="10"/>
        <v>0</v>
      </c>
      <c r="K84" s="4">
        <f t="shared" si="11"/>
        <v>0</v>
      </c>
      <c r="L84" s="5">
        <f t="shared" si="12"/>
        <v>0</v>
      </c>
      <c r="M84" s="5">
        <f t="shared" si="13"/>
        <v>0</v>
      </c>
    </row>
    <row r="85" spans="1:13" s="42" customFormat="1" ht="19.899999999999999" customHeight="1" x14ac:dyDescent="0.25">
      <c r="A85" s="68" t="s">
        <v>134</v>
      </c>
      <c r="B85" s="69"/>
      <c r="C85" s="69"/>
      <c r="D85" s="69"/>
      <c r="E85" s="70"/>
      <c r="F85" s="70"/>
      <c r="G85" s="70"/>
      <c r="H85" s="70"/>
      <c r="I85" s="70"/>
      <c r="J85" s="70"/>
      <c r="K85" s="70"/>
      <c r="L85" s="70"/>
      <c r="M85" s="71"/>
    </row>
    <row r="86" spans="1:13" ht="15.65" customHeight="1" x14ac:dyDescent="0.3">
      <c r="A86" s="36" t="s">
        <v>74</v>
      </c>
      <c r="B86" s="37" t="s">
        <v>120</v>
      </c>
      <c r="C86" s="38" t="s">
        <v>129</v>
      </c>
      <c r="D86" s="39" t="s">
        <v>119</v>
      </c>
      <c r="E86" s="13"/>
      <c r="F86" s="40">
        <v>480</v>
      </c>
      <c r="G86" s="40">
        <f>F86*10</f>
        <v>4800</v>
      </c>
      <c r="H86" s="41">
        <v>490</v>
      </c>
      <c r="I86" s="8">
        <v>1.5</v>
      </c>
      <c r="J86" s="8">
        <f t="shared" si="10"/>
        <v>0</v>
      </c>
      <c r="K86" s="4">
        <f t="shared" si="11"/>
        <v>0</v>
      </c>
      <c r="L86" s="5">
        <f t="shared" si="12"/>
        <v>0</v>
      </c>
      <c r="M86" s="5">
        <f t="shared" si="13"/>
        <v>0</v>
      </c>
    </row>
    <row r="87" spans="1:13" ht="15.65" customHeight="1" x14ac:dyDescent="0.3">
      <c r="A87" s="36" t="s">
        <v>68</v>
      </c>
      <c r="B87" s="37" t="s">
        <v>120</v>
      </c>
      <c r="C87" s="38" t="s">
        <v>130</v>
      </c>
      <c r="D87" s="39" t="s">
        <v>116</v>
      </c>
      <c r="E87" s="13"/>
      <c r="F87" s="40">
        <v>240</v>
      </c>
      <c r="G87" s="40">
        <f>F87*20</f>
        <v>4800</v>
      </c>
      <c r="H87" s="41">
        <v>489.6</v>
      </c>
      <c r="I87" s="8">
        <v>1.5</v>
      </c>
      <c r="J87" s="8">
        <f t="shared" si="10"/>
        <v>0</v>
      </c>
      <c r="K87" s="4">
        <f t="shared" si="11"/>
        <v>0</v>
      </c>
      <c r="L87" s="5">
        <f t="shared" si="12"/>
        <v>0</v>
      </c>
      <c r="M87" s="5">
        <f t="shared" si="13"/>
        <v>0</v>
      </c>
    </row>
    <row r="88" spans="1:13" s="42" customFormat="1" ht="19.899999999999999" customHeight="1" x14ac:dyDescent="0.25">
      <c r="A88" s="68" t="s">
        <v>135</v>
      </c>
      <c r="B88" s="69"/>
      <c r="C88" s="69"/>
      <c r="D88" s="69"/>
      <c r="E88" s="70"/>
      <c r="F88" s="70"/>
      <c r="G88" s="70"/>
      <c r="H88" s="70"/>
      <c r="I88" s="70"/>
      <c r="J88" s="70"/>
      <c r="K88" s="70"/>
      <c r="L88" s="70"/>
      <c r="M88" s="71"/>
    </row>
    <row r="89" spans="1:13" ht="15.65" customHeight="1" x14ac:dyDescent="0.3">
      <c r="A89" s="36" t="s">
        <v>75</v>
      </c>
      <c r="B89" s="37" t="s">
        <v>127</v>
      </c>
      <c r="C89" s="38" t="s">
        <v>129</v>
      </c>
      <c r="D89" s="39" t="s">
        <v>119</v>
      </c>
      <c r="E89" s="13"/>
      <c r="F89" s="40">
        <v>400</v>
      </c>
      <c r="G89" s="40">
        <f>F89*10</f>
        <v>4000</v>
      </c>
      <c r="H89" s="41">
        <v>508</v>
      </c>
      <c r="I89" s="8">
        <v>1.75</v>
      </c>
      <c r="J89" s="8">
        <f>E89*I89</f>
        <v>0</v>
      </c>
      <c r="K89" s="4">
        <f>E89*F89</f>
        <v>0</v>
      </c>
      <c r="L89" s="5">
        <f>E89*G89</f>
        <v>0</v>
      </c>
      <c r="M89" s="5">
        <f>E89*H89</f>
        <v>0</v>
      </c>
    </row>
    <row r="90" spans="1:13" ht="15.65" customHeight="1" x14ac:dyDescent="0.3">
      <c r="A90" s="36" t="s">
        <v>69</v>
      </c>
      <c r="B90" s="37" t="s">
        <v>127</v>
      </c>
      <c r="C90" s="38" t="s">
        <v>130</v>
      </c>
      <c r="D90" s="39" t="s">
        <v>116</v>
      </c>
      <c r="E90" s="13"/>
      <c r="F90" s="40">
        <v>200</v>
      </c>
      <c r="G90" s="40">
        <f>F90*20</f>
        <v>4000</v>
      </c>
      <c r="H90" s="41">
        <v>508</v>
      </c>
      <c r="I90" s="8">
        <v>1.75</v>
      </c>
      <c r="J90" s="8">
        <f>E90*I90</f>
        <v>0</v>
      </c>
      <c r="K90" s="4">
        <f>E90*F90</f>
        <v>0</v>
      </c>
      <c r="L90" s="5">
        <f>E90*G90</f>
        <v>0</v>
      </c>
      <c r="M90" s="5">
        <f>E90*H90</f>
        <v>0</v>
      </c>
    </row>
    <row r="91" spans="1:13" ht="15.65" customHeight="1" x14ac:dyDescent="0.3">
      <c r="A91" s="36" t="s">
        <v>76</v>
      </c>
      <c r="B91" s="37" t="s">
        <v>128</v>
      </c>
      <c r="C91" s="38" t="s">
        <v>129</v>
      </c>
      <c r="D91" s="39" t="s">
        <v>119</v>
      </c>
      <c r="E91" s="13"/>
      <c r="F91" s="40">
        <v>240</v>
      </c>
      <c r="G91" s="40">
        <f>F91*10</f>
        <v>2400</v>
      </c>
      <c r="H91" s="41">
        <v>398</v>
      </c>
      <c r="I91" s="8">
        <v>1.75</v>
      </c>
      <c r="J91" s="8">
        <f t="shared" ref="J91" si="16">E91*I91</f>
        <v>0</v>
      </c>
      <c r="K91" s="4">
        <f t="shared" ref="K91" si="17">E91*F91</f>
        <v>0</v>
      </c>
      <c r="L91" s="5">
        <f t="shared" ref="L91" si="18">E91*G91</f>
        <v>0</v>
      </c>
      <c r="M91" s="5">
        <f t="shared" ref="M91" si="19">E91*H91</f>
        <v>0</v>
      </c>
    </row>
    <row r="92" spans="1:13" ht="15.65" customHeight="1" x14ac:dyDescent="0.3">
      <c r="A92" s="36" t="s">
        <v>70</v>
      </c>
      <c r="B92" s="37" t="s">
        <v>128</v>
      </c>
      <c r="C92" s="38" t="s">
        <v>130</v>
      </c>
      <c r="D92" s="39" t="s">
        <v>116</v>
      </c>
      <c r="E92" s="13"/>
      <c r="F92" s="40">
        <v>240</v>
      </c>
      <c r="G92" s="40">
        <f>F92*20</f>
        <v>4800</v>
      </c>
      <c r="H92" s="41">
        <v>796</v>
      </c>
      <c r="I92" s="8">
        <v>3.5</v>
      </c>
      <c r="J92" s="8">
        <f t="shared" si="10"/>
        <v>0</v>
      </c>
      <c r="K92" s="4">
        <f t="shared" si="11"/>
        <v>0</v>
      </c>
      <c r="L92" s="5">
        <f t="shared" si="12"/>
        <v>0</v>
      </c>
      <c r="M92" s="5">
        <f t="shared" si="13"/>
        <v>0</v>
      </c>
    </row>
    <row r="93" spans="1:13" ht="15.65" customHeight="1" x14ac:dyDescent="0.3">
      <c r="A93" s="36" t="s">
        <v>77</v>
      </c>
      <c r="B93" s="37" t="s">
        <v>123</v>
      </c>
      <c r="C93" s="38" t="s">
        <v>129</v>
      </c>
      <c r="D93" s="39" t="s">
        <v>119</v>
      </c>
      <c r="E93" s="13"/>
      <c r="F93" s="40">
        <v>180</v>
      </c>
      <c r="G93" s="40">
        <f>F93*10</f>
        <v>1800</v>
      </c>
      <c r="H93" s="41">
        <v>461</v>
      </c>
      <c r="I93" s="8">
        <v>2</v>
      </c>
      <c r="J93" s="8">
        <f t="shared" si="10"/>
        <v>0</v>
      </c>
      <c r="K93" s="4">
        <f t="shared" si="11"/>
        <v>0</v>
      </c>
      <c r="L93" s="5">
        <f t="shared" si="12"/>
        <v>0</v>
      </c>
      <c r="M93" s="5">
        <f t="shared" si="13"/>
        <v>0</v>
      </c>
    </row>
    <row r="94" spans="1:13" ht="15.65" customHeight="1" x14ac:dyDescent="0.3">
      <c r="A94" s="36" t="s">
        <v>71</v>
      </c>
      <c r="B94" s="37" t="s">
        <v>123</v>
      </c>
      <c r="C94" s="38" t="s">
        <v>130</v>
      </c>
      <c r="D94" s="39" t="s">
        <v>116</v>
      </c>
      <c r="E94" s="13"/>
      <c r="F94" s="40">
        <v>180</v>
      </c>
      <c r="G94" s="40">
        <f>F94*20</f>
        <v>3600</v>
      </c>
      <c r="H94" s="41">
        <v>922</v>
      </c>
      <c r="I94" s="8">
        <v>4.25</v>
      </c>
      <c r="J94" s="8">
        <f t="shared" si="10"/>
        <v>0</v>
      </c>
      <c r="K94" s="4">
        <f t="shared" si="11"/>
        <v>0</v>
      </c>
      <c r="L94" s="5">
        <f t="shared" si="12"/>
        <v>0</v>
      </c>
      <c r="M94" s="5">
        <f t="shared" si="13"/>
        <v>0</v>
      </c>
    </row>
    <row r="95" spans="1:13" ht="15.65" customHeight="1" x14ac:dyDescent="0.3">
      <c r="A95" s="36" t="s">
        <v>78</v>
      </c>
      <c r="B95" s="37" t="s">
        <v>115</v>
      </c>
      <c r="C95" s="38" t="s">
        <v>129</v>
      </c>
      <c r="D95" s="39" t="s">
        <v>119</v>
      </c>
      <c r="E95" s="13"/>
      <c r="F95" s="40">
        <v>200</v>
      </c>
      <c r="G95" s="40">
        <f>F95*10</f>
        <v>2000</v>
      </c>
      <c r="H95" s="41">
        <v>668</v>
      </c>
      <c r="I95" s="8">
        <v>5</v>
      </c>
      <c r="J95" s="8">
        <f t="shared" si="10"/>
        <v>0</v>
      </c>
      <c r="K95" s="4">
        <f t="shared" si="11"/>
        <v>0</v>
      </c>
      <c r="L95" s="5">
        <f t="shared" si="12"/>
        <v>0</v>
      </c>
      <c r="M95" s="5">
        <f t="shared" si="13"/>
        <v>0</v>
      </c>
    </row>
    <row r="96" spans="1:13" ht="15.65" customHeight="1" x14ac:dyDescent="0.3">
      <c r="A96" s="36" t="s">
        <v>72</v>
      </c>
      <c r="B96" s="37" t="s">
        <v>115</v>
      </c>
      <c r="C96" s="38" t="s">
        <v>130</v>
      </c>
      <c r="D96" s="39" t="s">
        <v>116</v>
      </c>
      <c r="E96" s="13"/>
      <c r="F96" s="40">
        <v>200</v>
      </c>
      <c r="G96" s="40">
        <f>F96*20</f>
        <v>4000</v>
      </c>
      <c r="H96" s="41">
        <v>1337</v>
      </c>
      <c r="I96" s="8">
        <v>5</v>
      </c>
      <c r="J96" s="8">
        <f t="shared" si="10"/>
        <v>0</v>
      </c>
      <c r="K96" s="4">
        <f t="shared" si="11"/>
        <v>0</v>
      </c>
      <c r="L96" s="5">
        <f t="shared" si="12"/>
        <v>0</v>
      </c>
      <c r="M96" s="5">
        <f t="shared" si="13"/>
        <v>0</v>
      </c>
    </row>
    <row r="97" spans="1:13" ht="15.65" customHeight="1" x14ac:dyDescent="0.3">
      <c r="A97" s="36" t="s">
        <v>79</v>
      </c>
      <c r="B97" s="37" t="s">
        <v>124</v>
      </c>
      <c r="C97" s="38" t="s">
        <v>129</v>
      </c>
      <c r="D97" s="39" t="s">
        <v>119</v>
      </c>
      <c r="E97" s="13"/>
      <c r="F97" s="40">
        <v>150</v>
      </c>
      <c r="G97" s="40">
        <f>F97*10</f>
        <v>1500</v>
      </c>
      <c r="H97" s="41">
        <v>786</v>
      </c>
      <c r="I97" s="8">
        <v>3</v>
      </c>
      <c r="J97" s="8">
        <f t="shared" si="10"/>
        <v>0</v>
      </c>
      <c r="K97" s="4">
        <f t="shared" si="11"/>
        <v>0</v>
      </c>
      <c r="L97" s="5">
        <f t="shared" si="12"/>
        <v>0</v>
      </c>
      <c r="M97" s="5">
        <f t="shared" si="13"/>
        <v>0</v>
      </c>
    </row>
    <row r="98" spans="1:13" ht="15.65" customHeight="1" x14ac:dyDescent="0.3">
      <c r="A98" s="36" t="s">
        <v>73</v>
      </c>
      <c r="B98" s="37" t="s">
        <v>124</v>
      </c>
      <c r="C98" s="38" t="s">
        <v>130</v>
      </c>
      <c r="D98" s="39" t="s">
        <v>116</v>
      </c>
      <c r="E98" s="13"/>
      <c r="F98" s="40">
        <v>150</v>
      </c>
      <c r="G98" s="40">
        <f>F98*20</f>
        <v>3000</v>
      </c>
      <c r="H98" s="41">
        <v>1575</v>
      </c>
      <c r="I98" s="8">
        <v>6.25</v>
      </c>
      <c r="J98" s="8">
        <f t="shared" si="10"/>
        <v>0</v>
      </c>
      <c r="K98" s="4">
        <f t="shared" si="11"/>
        <v>0</v>
      </c>
      <c r="L98" s="5">
        <f t="shared" si="12"/>
        <v>0</v>
      </c>
      <c r="M98" s="5">
        <f t="shared" si="13"/>
        <v>0</v>
      </c>
    </row>
    <row r="99" spans="1:13" ht="19.899999999999999" customHeight="1" x14ac:dyDescent="0.25">
      <c r="A99" s="68" t="s">
        <v>136</v>
      </c>
      <c r="B99" s="69"/>
      <c r="C99" s="69"/>
      <c r="D99" s="69"/>
      <c r="E99" s="78"/>
      <c r="F99" s="78"/>
      <c r="G99" s="78"/>
      <c r="H99" s="78"/>
      <c r="I99" s="78"/>
      <c r="J99" s="78"/>
      <c r="K99" s="78"/>
      <c r="L99" s="78"/>
      <c r="M99" s="79"/>
    </row>
    <row r="100" spans="1:13" ht="15.65" customHeight="1" x14ac:dyDescent="0.3">
      <c r="A100" s="36" t="s">
        <v>85</v>
      </c>
      <c r="B100" s="37" t="s">
        <v>123</v>
      </c>
      <c r="C100" s="38" t="s">
        <v>129</v>
      </c>
      <c r="D100" s="39" t="s">
        <v>119</v>
      </c>
      <c r="E100" s="13"/>
      <c r="F100" s="40">
        <v>180</v>
      </c>
      <c r="G100" s="40">
        <f>F100*10</f>
        <v>1800</v>
      </c>
      <c r="H100" s="41">
        <v>377</v>
      </c>
      <c r="I100" s="8">
        <v>2</v>
      </c>
      <c r="J100" s="8">
        <f t="shared" si="10"/>
        <v>0</v>
      </c>
      <c r="K100" s="4">
        <f t="shared" si="11"/>
        <v>0</v>
      </c>
      <c r="L100" s="5">
        <f t="shared" si="12"/>
        <v>0</v>
      </c>
      <c r="M100" s="5">
        <f t="shared" si="13"/>
        <v>0</v>
      </c>
    </row>
    <row r="101" spans="1:13" ht="15.65" customHeight="1" x14ac:dyDescent="0.3">
      <c r="A101" s="36" t="s">
        <v>80</v>
      </c>
      <c r="B101" s="37" t="s">
        <v>123</v>
      </c>
      <c r="C101" s="38" t="s">
        <v>130</v>
      </c>
      <c r="D101" s="39" t="s">
        <v>116</v>
      </c>
      <c r="E101" s="13"/>
      <c r="F101" s="40">
        <v>180</v>
      </c>
      <c r="G101" s="40">
        <f>F101*20</f>
        <v>3600</v>
      </c>
      <c r="H101" s="41">
        <v>754</v>
      </c>
      <c r="I101" s="8">
        <v>4.25</v>
      </c>
      <c r="J101" s="8">
        <f t="shared" si="10"/>
        <v>0</v>
      </c>
      <c r="K101" s="4">
        <f t="shared" si="11"/>
        <v>0</v>
      </c>
      <c r="L101" s="5">
        <f t="shared" si="12"/>
        <v>0</v>
      </c>
      <c r="M101" s="5">
        <f t="shared" si="13"/>
        <v>0</v>
      </c>
    </row>
    <row r="102" spans="1:13" ht="15.65" customHeight="1" x14ac:dyDescent="0.3">
      <c r="A102" s="36" t="s">
        <v>86</v>
      </c>
      <c r="B102" s="37" t="s">
        <v>115</v>
      </c>
      <c r="C102" s="38" t="s">
        <v>129</v>
      </c>
      <c r="D102" s="39" t="s">
        <v>119</v>
      </c>
      <c r="E102" s="13"/>
      <c r="F102" s="40">
        <v>200</v>
      </c>
      <c r="G102" s="40">
        <f>F102*10</f>
        <v>2000</v>
      </c>
      <c r="H102" s="41">
        <v>547</v>
      </c>
      <c r="I102" s="8">
        <v>2.5</v>
      </c>
      <c r="J102" s="8">
        <f t="shared" si="10"/>
        <v>0</v>
      </c>
      <c r="K102" s="4">
        <f t="shared" si="11"/>
        <v>0</v>
      </c>
      <c r="L102" s="5">
        <f t="shared" si="12"/>
        <v>0</v>
      </c>
      <c r="M102" s="5">
        <f t="shared" si="13"/>
        <v>0</v>
      </c>
    </row>
    <row r="103" spans="1:13" ht="15.65" customHeight="1" x14ac:dyDescent="0.3">
      <c r="A103" s="36" t="s">
        <v>81</v>
      </c>
      <c r="B103" s="37" t="s">
        <v>115</v>
      </c>
      <c r="C103" s="38" t="s">
        <v>130</v>
      </c>
      <c r="D103" s="39" t="s">
        <v>116</v>
      </c>
      <c r="E103" s="13"/>
      <c r="F103" s="40">
        <v>200</v>
      </c>
      <c r="G103" s="40">
        <f>F103*20</f>
        <v>4000</v>
      </c>
      <c r="H103" s="41">
        <v>1095</v>
      </c>
      <c r="I103" s="8">
        <v>5</v>
      </c>
      <c r="J103" s="8">
        <f t="shared" si="10"/>
        <v>0</v>
      </c>
      <c r="K103" s="4">
        <f t="shared" si="11"/>
        <v>0</v>
      </c>
      <c r="L103" s="5">
        <f t="shared" si="12"/>
        <v>0</v>
      </c>
      <c r="M103" s="5">
        <f t="shared" si="13"/>
        <v>0</v>
      </c>
    </row>
    <row r="104" spans="1:13" ht="15.65" customHeight="1" x14ac:dyDescent="0.3">
      <c r="A104" s="36" t="s">
        <v>87</v>
      </c>
      <c r="B104" s="37" t="s">
        <v>124</v>
      </c>
      <c r="C104" s="38" t="s">
        <v>129</v>
      </c>
      <c r="D104" s="39" t="s">
        <v>119</v>
      </c>
      <c r="E104" s="13"/>
      <c r="F104" s="40">
        <v>150</v>
      </c>
      <c r="G104" s="40">
        <f>F104*10</f>
        <v>1500</v>
      </c>
      <c r="H104" s="41">
        <v>640</v>
      </c>
      <c r="I104" s="8">
        <v>3</v>
      </c>
      <c r="J104" s="8">
        <f t="shared" si="10"/>
        <v>0</v>
      </c>
      <c r="K104" s="4">
        <f t="shared" si="11"/>
        <v>0</v>
      </c>
      <c r="L104" s="5">
        <f t="shared" si="12"/>
        <v>0</v>
      </c>
      <c r="M104" s="5">
        <f t="shared" si="13"/>
        <v>0</v>
      </c>
    </row>
    <row r="105" spans="1:13" ht="15.65" customHeight="1" x14ac:dyDescent="0.3">
      <c r="A105" s="36" t="s">
        <v>82</v>
      </c>
      <c r="B105" s="37" t="s">
        <v>124</v>
      </c>
      <c r="C105" s="38" t="s">
        <v>130</v>
      </c>
      <c r="D105" s="39" t="s">
        <v>116</v>
      </c>
      <c r="E105" s="13"/>
      <c r="F105" s="40">
        <v>150</v>
      </c>
      <c r="G105" s="40">
        <f>F105*20</f>
        <v>3000</v>
      </c>
      <c r="H105" s="41">
        <v>1280</v>
      </c>
      <c r="I105" s="8">
        <v>6.25</v>
      </c>
      <c r="J105" s="8">
        <f t="shared" si="10"/>
        <v>0</v>
      </c>
      <c r="K105" s="4">
        <f t="shared" si="11"/>
        <v>0</v>
      </c>
      <c r="L105" s="5">
        <f t="shared" si="12"/>
        <v>0</v>
      </c>
      <c r="M105" s="5">
        <f t="shared" si="13"/>
        <v>0</v>
      </c>
    </row>
    <row r="106" spans="1:13" ht="15.65" customHeight="1" x14ac:dyDescent="0.3">
      <c r="A106" s="36" t="s">
        <v>83</v>
      </c>
      <c r="B106" s="37" t="s">
        <v>125</v>
      </c>
      <c r="C106" s="38" t="s">
        <v>130</v>
      </c>
      <c r="D106" s="39" t="s">
        <v>116</v>
      </c>
      <c r="E106" s="13"/>
      <c r="F106" s="40">
        <v>75</v>
      </c>
      <c r="G106" s="40">
        <f>F106*20</f>
        <v>1500</v>
      </c>
      <c r="H106" s="41">
        <v>1393</v>
      </c>
      <c r="I106" s="8">
        <v>6.25</v>
      </c>
      <c r="J106" s="8">
        <f t="shared" si="10"/>
        <v>0</v>
      </c>
      <c r="K106" s="4">
        <f t="shared" si="11"/>
        <v>0</v>
      </c>
      <c r="L106" s="5">
        <f t="shared" si="12"/>
        <v>0</v>
      </c>
      <c r="M106" s="5">
        <f t="shared" si="13"/>
        <v>0</v>
      </c>
    </row>
    <row r="107" spans="1:13" ht="15.65" customHeight="1" x14ac:dyDescent="0.3">
      <c r="A107" s="36" t="s">
        <v>84</v>
      </c>
      <c r="B107" s="37" t="s">
        <v>126</v>
      </c>
      <c r="C107" s="38" t="s">
        <v>130</v>
      </c>
      <c r="D107" s="39" t="s">
        <v>116</v>
      </c>
      <c r="E107" s="13"/>
      <c r="F107" s="40">
        <v>36</v>
      </c>
      <c r="G107" s="40">
        <f>F107*20</f>
        <v>720</v>
      </c>
      <c r="H107" s="41">
        <v>1046</v>
      </c>
      <c r="I107" s="8">
        <v>5</v>
      </c>
      <c r="J107" s="8">
        <f t="shared" si="10"/>
        <v>0</v>
      </c>
      <c r="K107" s="4">
        <f t="shared" si="11"/>
        <v>0</v>
      </c>
      <c r="L107" s="5">
        <f t="shared" si="12"/>
        <v>0</v>
      </c>
      <c r="M107" s="5">
        <f t="shared" si="13"/>
        <v>0</v>
      </c>
    </row>
    <row r="108" spans="1:13" s="44" customFormat="1" ht="19.899999999999999" customHeight="1" x14ac:dyDescent="0.25">
      <c r="A108" s="82" t="s">
        <v>145</v>
      </c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9"/>
    </row>
    <row r="109" spans="1:13" ht="15.65" customHeight="1" x14ac:dyDescent="0.3">
      <c r="A109" s="36" t="s">
        <v>49</v>
      </c>
      <c r="B109" s="37" t="s">
        <v>120</v>
      </c>
      <c r="C109" s="38" t="s">
        <v>130</v>
      </c>
      <c r="D109" s="39" t="s">
        <v>119</v>
      </c>
      <c r="E109" s="13"/>
      <c r="F109" s="40">
        <v>240</v>
      </c>
      <c r="G109" s="40">
        <f t="shared" ref="G109" si="20">F109*20</f>
        <v>4800</v>
      </c>
      <c r="H109" s="41">
        <v>989</v>
      </c>
      <c r="I109" s="8">
        <v>1.5</v>
      </c>
      <c r="J109" s="8">
        <f t="shared" ref="J109" si="21">E109*I109</f>
        <v>0</v>
      </c>
      <c r="K109" s="4">
        <f t="shared" ref="K109" si="22">E109*F109</f>
        <v>0</v>
      </c>
      <c r="L109" s="5">
        <f t="shared" ref="L109" si="23">E109*G109</f>
        <v>0</v>
      </c>
      <c r="M109" s="5">
        <f t="shared" ref="M109" si="24">E109*H109</f>
        <v>0</v>
      </c>
    </row>
    <row r="110" spans="1:13" ht="15.65" customHeight="1" x14ac:dyDescent="0.3">
      <c r="A110" s="36" t="s">
        <v>50</v>
      </c>
      <c r="B110" s="37" t="s">
        <v>127</v>
      </c>
      <c r="C110" s="38" t="s">
        <v>130</v>
      </c>
      <c r="D110" s="39" t="s">
        <v>119</v>
      </c>
      <c r="E110" s="13"/>
      <c r="F110" s="40">
        <v>200</v>
      </c>
      <c r="G110" s="40">
        <f t="shared" ref="G110:G114" si="25">F110*20</f>
        <v>4000</v>
      </c>
      <c r="H110" s="41">
        <v>1121</v>
      </c>
      <c r="I110" s="8">
        <v>1.75</v>
      </c>
      <c r="J110" s="8">
        <f t="shared" si="10"/>
        <v>0</v>
      </c>
      <c r="K110" s="4">
        <f t="shared" si="11"/>
        <v>0</v>
      </c>
      <c r="L110" s="5">
        <f t="shared" si="12"/>
        <v>0</v>
      </c>
      <c r="M110" s="5">
        <f t="shared" si="13"/>
        <v>0</v>
      </c>
    </row>
    <row r="111" spans="1:13" ht="15.65" customHeight="1" x14ac:dyDescent="0.3">
      <c r="A111" s="36" t="s">
        <v>51</v>
      </c>
      <c r="B111" s="37" t="s">
        <v>128</v>
      </c>
      <c r="C111" s="38" t="s">
        <v>130</v>
      </c>
      <c r="D111" s="39" t="s">
        <v>119</v>
      </c>
      <c r="E111" s="13"/>
      <c r="F111" s="40">
        <v>240</v>
      </c>
      <c r="G111" s="40">
        <f t="shared" si="25"/>
        <v>4800</v>
      </c>
      <c r="H111" s="41">
        <v>1987.2</v>
      </c>
      <c r="I111" s="8">
        <v>3.5</v>
      </c>
      <c r="J111" s="8">
        <f t="shared" si="10"/>
        <v>0</v>
      </c>
      <c r="K111" s="4">
        <f t="shared" si="11"/>
        <v>0</v>
      </c>
      <c r="L111" s="5">
        <f t="shared" si="12"/>
        <v>0</v>
      </c>
      <c r="M111" s="5">
        <f t="shared" si="13"/>
        <v>0</v>
      </c>
    </row>
    <row r="112" spans="1:13" ht="15.65" customHeight="1" x14ac:dyDescent="0.3">
      <c r="A112" s="36" t="s">
        <v>94</v>
      </c>
      <c r="B112" s="37" t="s">
        <v>123</v>
      </c>
      <c r="C112" s="38" t="s">
        <v>130</v>
      </c>
      <c r="D112" s="39" t="s">
        <v>119</v>
      </c>
      <c r="E112" s="13"/>
      <c r="F112" s="40">
        <v>180</v>
      </c>
      <c r="G112" s="40">
        <f t="shared" si="25"/>
        <v>3600</v>
      </c>
      <c r="H112" s="41">
        <v>2059</v>
      </c>
      <c r="I112" s="8">
        <v>4.2</v>
      </c>
      <c r="J112" s="8">
        <f t="shared" si="10"/>
        <v>0</v>
      </c>
      <c r="K112" s="4">
        <f t="shared" si="11"/>
        <v>0</v>
      </c>
      <c r="L112" s="5">
        <f t="shared" si="12"/>
        <v>0</v>
      </c>
      <c r="M112" s="5">
        <f t="shared" si="13"/>
        <v>0</v>
      </c>
    </row>
    <row r="113" spans="1:13" ht="15.65" customHeight="1" x14ac:dyDescent="0.3">
      <c r="A113" s="36" t="s">
        <v>52</v>
      </c>
      <c r="B113" s="37" t="s">
        <v>115</v>
      </c>
      <c r="C113" s="38" t="s">
        <v>130</v>
      </c>
      <c r="D113" s="39" t="s">
        <v>119</v>
      </c>
      <c r="E113" s="13"/>
      <c r="F113" s="40">
        <v>200</v>
      </c>
      <c r="G113" s="40">
        <f t="shared" si="25"/>
        <v>4000</v>
      </c>
      <c r="H113" s="41">
        <v>2772</v>
      </c>
      <c r="I113" s="8">
        <v>5</v>
      </c>
      <c r="J113" s="8">
        <f t="shared" si="10"/>
        <v>0</v>
      </c>
      <c r="K113" s="4">
        <f t="shared" si="11"/>
        <v>0</v>
      </c>
      <c r="L113" s="5">
        <f t="shared" si="12"/>
        <v>0</v>
      </c>
      <c r="M113" s="5">
        <f t="shared" si="13"/>
        <v>0</v>
      </c>
    </row>
    <row r="114" spans="1:13" ht="15.65" customHeight="1" x14ac:dyDescent="0.3">
      <c r="A114" s="36" t="s">
        <v>53</v>
      </c>
      <c r="B114" s="37" t="s">
        <v>124</v>
      </c>
      <c r="C114" s="38" t="s">
        <v>130</v>
      </c>
      <c r="D114" s="39" t="s">
        <v>119</v>
      </c>
      <c r="E114" s="13"/>
      <c r="F114" s="40">
        <v>150</v>
      </c>
      <c r="G114" s="40">
        <f t="shared" si="25"/>
        <v>3000</v>
      </c>
      <c r="H114" s="41">
        <v>2880</v>
      </c>
      <c r="I114" s="8">
        <v>6.25</v>
      </c>
      <c r="J114" s="8">
        <f t="shared" si="10"/>
        <v>0</v>
      </c>
      <c r="K114" s="4">
        <f t="shared" si="11"/>
        <v>0</v>
      </c>
      <c r="L114" s="5">
        <f t="shared" si="12"/>
        <v>0</v>
      </c>
      <c r="M114" s="5">
        <f t="shared" si="13"/>
        <v>0</v>
      </c>
    </row>
    <row r="115" spans="1:13" s="42" customFormat="1" ht="19.899999999999999" customHeight="1" x14ac:dyDescent="0.25">
      <c r="A115" s="66" t="s">
        <v>146</v>
      </c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</row>
    <row r="116" spans="1:13" ht="15.65" customHeight="1" x14ac:dyDescent="0.3">
      <c r="A116" s="45" t="s">
        <v>66</v>
      </c>
      <c r="B116" s="37" t="s">
        <v>125</v>
      </c>
      <c r="C116" s="38" t="s">
        <v>129</v>
      </c>
      <c r="D116" s="39"/>
      <c r="E116" s="13"/>
      <c r="F116" s="40">
        <v>75</v>
      </c>
      <c r="G116" s="46">
        <v>750</v>
      </c>
      <c r="H116" s="41">
        <v>613</v>
      </c>
      <c r="I116" s="8">
        <v>2.5</v>
      </c>
      <c r="J116" s="8">
        <f t="shared" si="10"/>
        <v>0</v>
      </c>
      <c r="K116" s="4">
        <f t="shared" si="11"/>
        <v>0</v>
      </c>
      <c r="L116" s="5">
        <f t="shared" si="12"/>
        <v>0</v>
      </c>
      <c r="M116" s="5">
        <f t="shared" si="13"/>
        <v>0</v>
      </c>
    </row>
    <row r="117" spans="1:13" ht="15.65" customHeight="1" x14ac:dyDescent="0.3">
      <c r="A117" s="45" t="s">
        <v>140</v>
      </c>
      <c r="B117" s="37" t="s">
        <v>125</v>
      </c>
      <c r="C117" s="38" t="s">
        <v>130</v>
      </c>
      <c r="D117" s="39"/>
      <c r="E117" s="13"/>
      <c r="F117" s="40">
        <v>75</v>
      </c>
      <c r="G117" s="46">
        <v>1500</v>
      </c>
      <c r="H117" s="41">
        <v>1226</v>
      </c>
      <c r="I117" s="8">
        <v>5</v>
      </c>
      <c r="J117" s="8">
        <f t="shared" ref="J117" si="26">E117*I117</f>
        <v>0</v>
      </c>
      <c r="K117" s="4">
        <f t="shared" ref="K117" si="27">E117*F117</f>
        <v>0</v>
      </c>
      <c r="L117" s="5">
        <f t="shared" ref="L117" si="28">E117*G117</f>
        <v>0</v>
      </c>
      <c r="M117" s="5">
        <f t="shared" ref="M117" si="29">E117*H117</f>
        <v>0</v>
      </c>
    </row>
    <row r="118" spans="1:13" s="42" customFormat="1" ht="19.899999999999999" customHeight="1" x14ac:dyDescent="0.25">
      <c r="A118" s="66" t="s">
        <v>137</v>
      </c>
      <c r="B118" s="66"/>
      <c r="C118" s="66"/>
      <c r="D118" s="66"/>
      <c r="E118" s="67"/>
      <c r="F118" s="67"/>
      <c r="G118" s="67"/>
      <c r="H118" s="67"/>
      <c r="I118" s="67"/>
      <c r="J118" s="67"/>
      <c r="K118" s="67"/>
      <c r="L118" s="67"/>
      <c r="M118" s="67"/>
    </row>
    <row r="119" spans="1:13" ht="15.65" customHeight="1" x14ac:dyDescent="0.3">
      <c r="A119" s="45" t="s">
        <v>54</v>
      </c>
      <c r="B119" s="47" t="s">
        <v>120</v>
      </c>
      <c r="C119" s="48" t="s">
        <v>129</v>
      </c>
      <c r="D119" s="4"/>
      <c r="E119" s="14"/>
      <c r="F119" s="46">
        <v>1000</v>
      </c>
      <c r="G119" s="46">
        <v>10000</v>
      </c>
      <c r="H119" s="49">
        <v>755</v>
      </c>
      <c r="I119" s="8">
        <v>2.5</v>
      </c>
      <c r="J119" s="8">
        <f t="shared" si="10"/>
        <v>0</v>
      </c>
      <c r="K119" s="4">
        <f t="shared" si="11"/>
        <v>0</v>
      </c>
      <c r="L119" s="5">
        <f t="shared" si="12"/>
        <v>0</v>
      </c>
      <c r="M119" s="5">
        <f t="shared" si="13"/>
        <v>0</v>
      </c>
    </row>
    <row r="120" spans="1:13" ht="15.65" customHeight="1" x14ac:dyDescent="0.3">
      <c r="A120" s="45" t="s">
        <v>55</v>
      </c>
      <c r="B120" s="47" t="s">
        <v>120</v>
      </c>
      <c r="C120" s="48" t="s">
        <v>130</v>
      </c>
      <c r="D120" s="4"/>
      <c r="E120" s="14"/>
      <c r="F120" s="46">
        <v>1000</v>
      </c>
      <c r="G120" s="46">
        <v>20000</v>
      </c>
      <c r="H120" s="49">
        <v>1520</v>
      </c>
      <c r="I120" s="8">
        <v>5</v>
      </c>
      <c r="J120" s="8">
        <f t="shared" si="10"/>
        <v>0</v>
      </c>
      <c r="K120" s="4">
        <f t="shared" si="11"/>
        <v>0</v>
      </c>
      <c r="L120" s="5">
        <f t="shared" si="12"/>
        <v>0</v>
      </c>
      <c r="M120" s="5">
        <f t="shared" si="13"/>
        <v>0</v>
      </c>
    </row>
    <row r="121" spans="1:13" ht="15.65" customHeight="1" x14ac:dyDescent="0.3">
      <c r="A121" s="45" t="s">
        <v>56</v>
      </c>
      <c r="B121" s="47" t="s">
        <v>127</v>
      </c>
      <c r="C121" s="48" t="s">
        <v>129</v>
      </c>
      <c r="D121" s="4"/>
      <c r="E121" s="14"/>
      <c r="F121" s="46">
        <v>500</v>
      </c>
      <c r="G121" s="46">
        <v>5000</v>
      </c>
      <c r="H121" s="49">
        <v>705</v>
      </c>
      <c r="I121" s="8">
        <v>2.5</v>
      </c>
      <c r="J121" s="8">
        <f t="shared" si="10"/>
        <v>0</v>
      </c>
      <c r="K121" s="4">
        <f t="shared" si="11"/>
        <v>0</v>
      </c>
      <c r="L121" s="5">
        <f t="shared" si="12"/>
        <v>0</v>
      </c>
      <c r="M121" s="5">
        <f t="shared" si="13"/>
        <v>0</v>
      </c>
    </row>
    <row r="122" spans="1:13" ht="15.65" customHeight="1" x14ac:dyDescent="0.3">
      <c r="A122" s="45" t="s">
        <v>57</v>
      </c>
      <c r="B122" s="47" t="s">
        <v>127</v>
      </c>
      <c r="C122" s="48" t="s">
        <v>130</v>
      </c>
      <c r="D122" s="4"/>
      <c r="E122" s="14"/>
      <c r="F122" s="46">
        <v>500</v>
      </c>
      <c r="G122" s="46">
        <v>10000</v>
      </c>
      <c r="H122" s="49">
        <v>1410</v>
      </c>
      <c r="I122" s="8">
        <v>5</v>
      </c>
      <c r="J122" s="8">
        <f t="shared" si="10"/>
        <v>0</v>
      </c>
      <c r="K122" s="4">
        <f t="shared" si="11"/>
        <v>0</v>
      </c>
      <c r="L122" s="5">
        <f t="shared" si="12"/>
        <v>0</v>
      </c>
      <c r="M122" s="5">
        <f t="shared" si="13"/>
        <v>0</v>
      </c>
    </row>
    <row r="123" spans="1:13" ht="15.65" customHeight="1" x14ac:dyDescent="0.3">
      <c r="A123" s="45" t="s">
        <v>58</v>
      </c>
      <c r="B123" s="47" t="s">
        <v>128</v>
      </c>
      <c r="C123" s="48" t="s">
        <v>129</v>
      </c>
      <c r="D123" s="4"/>
      <c r="E123" s="14"/>
      <c r="F123" s="46">
        <v>480</v>
      </c>
      <c r="G123" s="46">
        <v>4800</v>
      </c>
      <c r="H123" s="49">
        <v>1142</v>
      </c>
      <c r="I123" s="8">
        <v>3.25</v>
      </c>
      <c r="J123" s="8">
        <f t="shared" si="10"/>
        <v>0</v>
      </c>
      <c r="K123" s="4">
        <f t="shared" si="11"/>
        <v>0</v>
      </c>
      <c r="L123" s="5">
        <f t="shared" si="12"/>
        <v>0</v>
      </c>
      <c r="M123" s="5">
        <f t="shared" si="13"/>
        <v>0</v>
      </c>
    </row>
    <row r="124" spans="1:13" ht="15.65" customHeight="1" x14ac:dyDescent="0.3">
      <c r="A124" s="45" t="s">
        <v>59</v>
      </c>
      <c r="B124" s="47" t="s">
        <v>128</v>
      </c>
      <c r="C124" s="48" t="s">
        <v>130</v>
      </c>
      <c r="D124" s="4"/>
      <c r="E124" s="14"/>
      <c r="F124" s="46">
        <v>480</v>
      </c>
      <c r="G124" s="46">
        <v>9600</v>
      </c>
      <c r="H124" s="49">
        <v>2284</v>
      </c>
      <c r="I124" s="8">
        <v>6.5</v>
      </c>
      <c r="J124" s="8">
        <f t="shared" si="10"/>
        <v>0</v>
      </c>
      <c r="K124" s="4">
        <f t="shared" si="11"/>
        <v>0</v>
      </c>
      <c r="L124" s="5">
        <f t="shared" si="12"/>
        <v>0</v>
      </c>
      <c r="M124" s="5">
        <f t="shared" si="13"/>
        <v>0</v>
      </c>
    </row>
    <row r="125" spans="1:13" ht="15.65" customHeight="1" x14ac:dyDescent="0.3">
      <c r="A125" s="45" t="s">
        <v>60</v>
      </c>
      <c r="B125" s="47" t="s">
        <v>123</v>
      </c>
      <c r="C125" s="48" t="s">
        <v>129</v>
      </c>
      <c r="D125" s="4"/>
      <c r="E125" s="14"/>
      <c r="F125" s="46">
        <v>250</v>
      </c>
      <c r="G125" s="46">
        <v>2500</v>
      </c>
      <c r="H125" s="49">
        <v>890</v>
      </c>
      <c r="I125" s="8">
        <v>2.5</v>
      </c>
      <c r="J125" s="8">
        <f t="shared" si="10"/>
        <v>0</v>
      </c>
      <c r="K125" s="4">
        <f t="shared" si="11"/>
        <v>0</v>
      </c>
      <c r="L125" s="5">
        <f t="shared" si="12"/>
        <v>0</v>
      </c>
      <c r="M125" s="5">
        <f t="shared" si="13"/>
        <v>0</v>
      </c>
    </row>
    <row r="126" spans="1:13" ht="15.65" customHeight="1" x14ac:dyDescent="0.3">
      <c r="A126" s="45" t="s">
        <v>61</v>
      </c>
      <c r="B126" s="47" t="s">
        <v>123</v>
      </c>
      <c r="C126" s="48" t="s">
        <v>130</v>
      </c>
      <c r="D126" s="4"/>
      <c r="E126" s="14"/>
      <c r="F126" s="46">
        <v>250</v>
      </c>
      <c r="G126" s="46">
        <v>5000</v>
      </c>
      <c r="H126" s="49">
        <v>1780</v>
      </c>
      <c r="I126" s="8">
        <v>5</v>
      </c>
      <c r="J126" s="8">
        <f t="shared" si="10"/>
        <v>0</v>
      </c>
      <c r="K126" s="4">
        <f t="shared" si="11"/>
        <v>0</v>
      </c>
      <c r="L126" s="5">
        <f t="shared" si="12"/>
        <v>0</v>
      </c>
      <c r="M126" s="5">
        <f t="shared" si="13"/>
        <v>0</v>
      </c>
    </row>
    <row r="127" spans="1:13" ht="15.65" customHeight="1" x14ac:dyDescent="0.3">
      <c r="A127" s="45" t="s">
        <v>62</v>
      </c>
      <c r="B127" s="47" t="s">
        <v>115</v>
      </c>
      <c r="C127" s="48" t="s">
        <v>129</v>
      </c>
      <c r="D127" s="4"/>
      <c r="E127" s="14"/>
      <c r="F127" s="46">
        <v>225</v>
      </c>
      <c r="G127" s="46">
        <v>2250</v>
      </c>
      <c r="H127" s="49">
        <v>1121</v>
      </c>
      <c r="I127" s="8">
        <v>2.5</v>
      </c>
      <c r="J127" s="8">
        <f t="shared" ref="J127:J129" si="30">E127*I127</f>
        <v>0</v>
      </c>
      <c r="K127" s="4">
        <f t="shared" ref="K127:K129" si="31">E127*F127</f>
        <v>0</v>
      </c>
      <c r="L127" s="5">
        <f t="shared" ref="L127:L129" si="32">E127*G127</f>
        <v>0</v>
      </c>
      <c r="M127" s="5">
        <f t="shared" ref="M127:M129" si="33">E127*H127</f>
        <v>0</v>
      </c>
    </row>
    <row r="128" spans="1:13" ht="15.65" customHeight="1" x14ac:dyDescent="0.3">
      <c r="A128" s="45" t="s">
        <v>63</v>
      </c>
      <c r="B128" s="47" t="s">
        <v>115</v>
      </c>
      <c r="C128" s="48" t="s">
        <v>130</v>
      </c>
      <c r="D128" s="4"/>
      <c r="E128" s="14"/>
      <c r="F128" s="46">
        <v>225</v>
      </c>
      <c r="G128" s="46">
        <v>4500</v>
      </c>
      <c r="H128" s="49">
        <v>2242</v>
      </c>
      <c r="I128" s="8">
        <v>5</v>
      </c>
      <c r="J128" s="8">
        <f t="shared" si="30"/>
        <v>0</v>
      </c>
      <c r="K128" s="4">
        <f t="shared" si="31"/>
        <v>0</v>
      </c>
      <c r="L128" s="5">
        <f t="shared" si="32"/>
        <v>0</v>
      </c>
      <c r="M128" s="5">
        <f t="shared" si="33"/>
        <v>0</v>
      </c>
    </row>
    <row r="129" spans="1:13" ht="15.65" customHeight="1" x14ac:dyDescent="0.3">
      <c r="A129" s="45" t="s">
        <v>64</v>
      </c>
      <c r="B129" s="47" t="s">
        <v>124</v>
      </c>
      <c r="C129" s="48" t="s">
        <v>129</v>
      </c>
      <c r="D129" s="4"/>
      <c r="E129" s="14"/>
      <c r="F129" s="46">
        <v>120</v>
      </c>
      <c r="G129" s="46">
        <v>1200</v>
      </c>
      <c r="H129" s="49">
        <v>1020</v>
      </c>
      <c r="I129" s="8">
        <v>3.25</v>
      </c>
      <c r="J129" s="8">
        <f t="shared" si="30"/>
        <v>0</v>
      </c>
      <c r="K129" s="4">
        <f t="shared" si="31"/>
        <v>0</v>
      </c>
      <c r="L129" s="5">
        <f t="shared" si="32"/>
        <v>0</v>
      </c>
      <c r="M129" s="5">
        <f t="shared" si="33"/>
        <v>0</v>
      </c>
    </row>
    <row r="130" spans="1:13" ht="15.65" customHeight="1" x14ac:dyDescent="0.3">
      <c r="A130" s="45" t="s">
        <v>65</v>
      </c>
      <c r="B130" s="47" t="s">
        <v>124</v>
      </c>
      <c r="C130" s="48" t="s">
        <v>130</v>
      </c>
      <c r="D130" s="4"/>
      <c r="E130" s="14"/>
      <c r="F130" s="46">
        <v>120</v>
      </c>
      <c r="G130" s="46">
        <v>2400</v>
      </c>
      <c r="H130" s="49">
        <v>2040</v>
      </c>
      <c r="I130" s="8">
        <v>6.5</v>
      </c>
      <c r="J130" s="8">
        <f t="shared" ref="J130" si="34">E130*I130</f>
        <v>0</v>
      </c>
      <c r="K130" s="4">
        <f t="shared" ref="K130" si="35">E130*F130</f>
        <v>0</v>
      </c>
      <c r="L130" s="5">
        <f t="shared" ref="L130" si="36">E130*G130</f>
        <v>0</v>
      </c>
      <c r="M130" s="5">
        <f t="shared" ref="M130" si="37">E130*H130</f>
        <v>0</v>
      </c>
    </row>
    <row r="131" spans="1:13" s="3" customFormat="1" ht="15.65" customHeight="1" x14ac:dyDescent="0.25">
      <c r="A131" s="50"/>
      <c r="B131" s="51"/>
      <c r="C131" s="52"/>
      <c r="D131" s="20"/>
      <c r="E131" s="52"/>
      <c r="F131" s="53"/>
      <c r="G131" s="53"/>
      <c r="H131" s="53"/>
      <c r="I131" s="9"/>
      <c r="J131" s="12"/>
      <c r="K131" s="2"/>
    </row>
    <row r="132" spans="1:13" s="3" customFormat="1" ht="15.65" customHeight="1" x14ac:dyDescent="0.25">
      <c r="A132" s="50"/>
      <c r="B132" s="51"/>
      <c r="C132" s="52"/>
      <c r="D132" s="20"/>
      <c r="E132" s="52"/>
      <c r="F132" s="53"/>
      <c r="G132" s="53"/>
      <c r="H132" s="53"/>
      <c r="I132" s="10"/>
      <c r="J132" s="11"/>
      <c r="K132" s="1"/>
    </row>
  </sheetData>
  <sheetProtection algorithmName="SHA-512" hashValue="bXKo5Ps0ULT/XrPvcKGhusAlEuGICITHzLB+Fbi1n2n/VUHeccgbtdAh+x5knZtv656BI4ApHqy82BVnNUMW6Q==" saltValue="XdkWeZB1O4nsnotWnHiTSw==" spinCount="100000" sheet="1" selectLockedCells="1"/>
  <protectedRanges>
    <protectedRange sqref="H1:I1 H4:M4 K1:L1 F131:M1048576 K2:K3 M1:M3 J1:J3 F1:G4 H2:H3 J7:M130" name="Range2"/>
    <protectedRange sqref="A1:D4 A131:D1048576" name="Range1"/>
    <protectedRange sqref="A5:D5" name="Range1_1"/>
    <protectedRange sqref="F7:I130" name="Range2_4"/>
    <protectedRange sqref="A7:A35 B7:D90 A51:A90 A91:D130" name="Range1_5"/>
  </protectedRanges>
  <mergeCells count="24">
    <mergeCell ref="A118:M118"/>
    <mergeCell ref="A85:M85"/>
    <mergeCell ref="A88:M88"/>
    <mergeCell ref="B5:B6"/>
    <mergeCell ref="C5:C6"/>
    <mergeCell ref="D5:D6"/>
    <mergeCell ref="A7:M7"/>
    <mergeCell ref="A18:M18"/>
    <mergeCell ref="A35:M35"/>
    <mergeCell ref="A51:M51"/>
    <mergeCell ref="A72:M72"/>
    <mergeCell ref="A79:M79"/>
    <mergeCell ref="A99:M99"/>
    <mergeCell ref="A108:M108"/>
    <mergeCell ref="A115:M115"/>
    <mergeCell ref="H2:I2"/>
    <mergeCell ref="K2:L2"/>
    <mergeCell ref="H3:I3"/>
    <mergeCell ref="K3:L3"/>
    <mergeCell ref="A5:A6"/>
    <mergeCell ref="E5:E6"/>
    <mergeCell ref="F5:H5"/>
    <mergeCell ref="I5:I6"/>
    <mergeCell ref="J5:M5"/>
  </mergeCells>
  <phoneticPr fontId="14" type="noConversion"/>
  <printOptions horizontalCentered="1"/>
  <pageMargins left="0" right="0" top="0.5" bottom="0.5" header="0.3" footer="0.3"/>
  <pageSetup scale="80" orientation="landscape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3D9EB228AF94AAFCEFE8594C7B81B" ma:contentTypeVersion="3" ma:contentTypeDescription="Create a new document." ma:contentTypeScope="" ma:versionID="faf18fd18ffc380fd5b3369168e62516">
  <xsd:schema xmlns:xsd="http://www.w3.org/2001/XMLSchema" xmlns:xs="http://www.w3.org/2001/XMLSchema" xmlns:p="http://schemas.microsoft.com/office/2006/metadata/properties" xmlns:ns2="8d47494c-9d2c-44ea-89c3-fefdf6de77d2" targetNamespace="http://schemas.microsoft.com/office/2006/metadata/properties" ma:root="true" ma:fieldsID="c47e430c12c5a47e7bbd6f37b1fd89d0" ns2:_="">
    <xsd:import namespace="8d47494c-9d2c-44ea-89c3-fefdf6de77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7494c-9d2c-44ea-89c3-fefdf6de77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72852-C271-4458-A955-5766398F4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7494c-9d2c-44ea-89c3-fefdf6de7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124E7-3E45-4059-BBA1-932B912355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TL</vt:lpstr>
      <vt:lpstr>TL!Print_Area</vt:lpstr>
      <vt:lpstr>TL!Print_Titles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Andrew Reese</cp:lastModifiedBy>
  <cp:revision/>
  <cp:lastPrinted>2022-09-22T23:46:15Z</cp:lastPrinted>
  <dcterms:created xsi:type="dcterms:W3CDTF">2020-08-04T15:54:44Z</dcterms:created>
  <dcterms:modified xsi:type="dcterms:W3CDTF">2022-09-23T02:32:39Z</dcterms:modified>
  <cp:category/>
  <cp:contentStatus/>
</cp:coreProperties>
</file>